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Busovača\NABAVA\PREDMETI NABAVE\2025\U-42-2025-Taložnici i separatori\"/>
    </mc:Choice>
  </mc:AlternateContent>
  <bookViews>
    <workbookView xWindow="0" yWindow="0" windowWidth="28800" windowHeight="12210"/>
  </bookViews>
  <sheets>
    <sheet name="Kanalizacija"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 r="B157" i="1" l="1"/>
  <c r="B156" i="1"/>
  <c r="B155" i="1"/>
  <c r="B154" i="1"/>
  <c r="B153" i="1"/>
  <c r="B152" i="1"/>
  <c r="B151" i="1"/>
  <c r="G139" i="1"/>
  <c r="G137" i="1"/>
  <c r="G135" i="1"/>
  <c r="G133" i="1"/>
  <c r="G131" i="1"/>
  <c r="G129" i="1"/>
  <c r="G128" i="1"/>
  <c r="G126" i="1"/>
  <c r="G124" i="1"/>
  <c r="G122" i="1"/>
  <c r="G121" i="1"/>
  <c r="G120" i="1"/>
  <c r="G141" i="1" s="1"/>
  <c r="G157" i="1" s="1"/>
  <c r="G118" i="1"/>
  <c r="G116" i="1"/>
  <c r="G107" i="1"/>
  <c r="G105" i="1"/>
  <c r="G109" i="1" s="1"/>
  <c r="G156" i="1" s="1"/>
  <c r="G96" i="1"/>
  <c r="G94" i="1"/>
  <c r="G93" i="1"/>
  <c r="G92" i="1"/>
  <c r="G90" i="1"/>
  <c r="G88" i="1"/>
  <c r="G98" i="1" s="1"/>
  <c r="G155" i="1" s="1"/>
  <c r="G85" i="1"/>
  <c r="G81" i="1"/>
  <c r="G79" i="1"/>
  <c r="G70" i="1"/>
  <c r="G68" i="1"/>
  <c r="G72" i="1" s="1"/>
  <c r="G66" i="1"/>
  <c r="G57" i="1"/>
  <c r="G55" i="1"/>
  <c r="G53" i="1"/>
  <c r="G51" i="1"/>
  <c r="G49" i="1"/>
  <c r="G47" i="1"/>
  <c r="G59" i="1" s="1"/>
  <c r="G38" i="1"/>
  <c r="G36" i="1"/>
  <c r="G34" i="1"/>
  <c r="G40" i="1" s="1"/>
  <c r="G152" i="1" s="1"/>
  <c r="G25" i="1"/>
  <c r="G23" i="1"/>
  <c r="G21" i="1"/>
  <c r="G19" i="1"/>
  <c r="G17" i="1"/>
  <c r="G15" i="1"/>
  <c r="G13" i="1"/>
  <c r="G11" i="1"/>
  <c r="G9" i="1"/>
  <c r="G27" i="1"/>
  <c r="G151" i="1" s="1"/>
  <c r="G153" i="1" l="1"/>
  <c r="G154" i="1"/>
  <c r="G159" i="1"/>
</calcChain>
</file>

<file path=xl/sharedStrings.xml><?xml version="1.0" encoding="utf-8"?>
<sst xmlns="http://schemas.openxmlformats.org/spreadsheetml/2006/main" count="266" uniqueCount="101">
  <si>
    <t>Količina</t>
  </si>
  <si>
    <t>Jed.cijena</t>
  </si>
  <si>
    <t>Uk.cijena</t>
  </si>
  <si>
    <t>1.</t>
  </si>
  <si>
    <t xml:space="preserve">PRIPREMNI I POMOĆNI RADOVI </t>
  </si>
  <si>
    <t>Pravilno strojno zarezivanje asfaltne podloge na dijelu trase koji prolazi postojećim kolnikom. Predviđena debljina asfaltnog sloja iznosi cca 15 cm. Obračun po m zarezanog kolnika.</t>
  </si>
  <si>
    <t>-</t>
  </si>
  <si>
    <t>m1</t>
  </si>
  <si>
    <t>2.</t>
  </si>
  <si>
    <t>Razbijanje i prekop postojećih asfaltnih prometnih i pješačkih površina na dijelu trase cjevovoda. Širina prekopa jednaka je širini iskopa rova uvećanoj za 10 cm na svaku stranu, prema detalju. U stavku je uračunat utovar, prijevoz i istovar na deponiju koju odredi investitor ili nadzorni inženjer, na udaljenost do 5.0 km. Obračun po m2 razbijene površine.</t>
  </si>
  <si>
    <t>m2</t>
  </si>
  <si>
    <t>3.</t>
  </si>
  <si>
    <t>Razgradnja cestovnih rubnjaka i razbijanje podložnog betona. U stavku je uračunato deponiranje rubnjaka te  utovar razbijenog betona, prijevoz i istovar na deponiju koju odredi investitor ili nadzorni inženjer, na udaljenost do 5.0 km. Obračun po m1 cestovnog rubnjaka.</t>
  </si>
  <si>
    <t>4.</t>
  </si>
  <si>
    <t>Razbijanje postojećeg betonskog okna (tankvane)  ovirnih dimenzija 6.0 x 2.0 m i dubine 3.5 m. U stavku je uključeno razbijanje, utovar, odvoz razbijenog materijala na odlagalište na udaljenost do 5 km sa grubim planiranjem. Obračun po m3 razbijenog materijala.</t>
  </si>
  <si>
    <t>ø 100 mm</t>
  </si>
  <si>
    <t>m3</t>
  </si>
  <si>
    <t>5.</t>
  </si>
  <si>
    <t>Razgradnja postojećeg separatora i taložnice od čeličnog lima. U stavku je uključeno razbijanje, utovar, odvoz razbijenog materijala na odlagalište na udaljenost do 5 km. Obračun po kg razbijenog materijala.</t>
  </si>
  <si>
    <t>kg</t>
  </si>
  <si>
    <t>6.</t>
  </si>
  <si>
    <t>Pražnjenje postojećeg separatora i taložnice s propisanim zbrinjavanjem sadržaja. Obračun po kompletu pražnjenja.</t>
  </si>
  <si>
    <t>paušal</t>
  </si>
  <si>
    <t>7.</t>
  </si>
  <si>
    <t>Čišćenje i snimanje kamerom postojeće kanalizacije u zoni rekonstrukcije kanalizacije. Obračun po m1 cjevovoda.</t>
  </si>
  <si>
    <t>8.</t>
  </si>
  <si>
    <t xml:space="preserve">Geodetsko snimanje izvedenog stanja odvodnje sa predajom podataka u katastar podzemnih instalacija. </t>
  </si>
  <si>
    <t>9.</t>
  </si>
  <si>
    <t>Uređivanje travnatog terena na mjestu mjestu izvođenja radova i dovođenje u prvobitno stanje.</t>
  </si>
  <si>
    <t>10.</t>
  </si>
  <si>
    <t>Pregled terena na mjestu sanacije taložnice, uređenje gradilišta ogradom.</t>
  </si>
  <si>
    <t xml:space="preserve"> UKUPNO PRIPREMNI I POMOĆNI RADOVI:</t>
  </si>
  <si>
    <t> </t>
  </si>
  <si>
    <t>SANACIJA KOLNIČKE KONSTRUKCIJE</t>
  </si>
  <si>
    <t>Sanacija rubnjaka. Stavka obuhvaća nabavu, dobavu i ugradnju predgotovljenih cestovnih betonskih rubnjaka veličine 18/24/100 cm i 8/20/100 cm od betona otpornog na smrzavanje i soli za odmrzavanje razreda C 40/50 prema normi HRN EN 1340. Rubnjaci se ugrađuju duž ruba prometne trake prema zatečenom stanju, u betonski temelj 30/20 cm od betona C 12/15. Reške između rubnjaka potrebno je ispuniti cementnim mortom. Radove izvesti prema OTU. Stavka obuhvaća sav potreban rad i materijal uključujući potreban iskop i beton. Obračun po m1 ugrađenog rubnjaka uključivo s podlogom.</t>
  </si>
  <si>
    <t>rubnjak 18/24</t>
  </si>
  <si>
    <t>m'</t>
  </si>
  <si>
    <t>Asfaltiranje i dovođenje cestovnog kolnika u prvobitno stanje prema zatečenom stanju kolničke konstrukcije. 
Obračun izvršiti po m2 sanirane kolničke površine.</t>
  </si>
  <si>
    <t>Iscrtavanje parkirališnih linija prema dimenzijama postojećeg parkirališta.
Obračun izvršiti po m1 cestovne linijie.</t>
  </si>
  <si>
    <t xml:space="preserve"> </t>
  </si>
  <si>
    <t>UKUPNO SANACIJA KOLNIČKE KONSTRUKCIJE:</t>
  </si>
  <si>
    <t>ZEMLJANI RADOVI</t>
  </si>
  <si>
    <t>Široki iskop na mjestu postojeće taložnice i okana u tlu klase "C". Taložnica je ukupne veličine 5,50x1,50m dubine 3,20m. Iskop izvesti pravilnim odsjecanjem bočnih strana širine 1m. Materijal od iskopa odložiti min 1,0 m od ruba rova. Predviđa se 10% iskopa izvesti ručno, a 90% strojno. U stavku je uračunata zaštitna oplata. Obračun po m3 iskopanog materijala.</t>
  </si>
  <si>
    <t>Planiranje dna kanalskog rova na kote određene uzdužnim profilom sa točnošću ± 1.0 cm. U stavku je uračunato i vađenje većih komada kamenja, betona i sl. Obračun po m2 isplanirane površine.</t>
  </si>
  <si>
    <t>Nabava potrebnog materijala i izrada posteljice od šljunka, kao podloga za cijevi, uz mehaničko nabijanje do potrebne zbijenosti Ms=20 MN/m2, debljine 10 cm. U stavku je uračunato ispitivanje izvedene posteljice prije sljedeće faze radova. Obračun po m3 ugrađenog materijala.</t>
  </si>
  <si>
    <t>Zatrpavanje preostalog dijela rova i građevinskih jama do visine donje kote kolničke konstrukcije drobljencem. Zatrpavanje vršiti u slojevima debljine 30 cm uz zbijanje. Upotreba teških nabijača nije dozvoljena. Zatrpanom rovu treba dati nadvišenje koje mora biti toliko da nakon završetka sljeganja zatrpani rov ni na jednom mjestu ne bude viši od okolnog terena. Obračun po m3 ugrađenog materijala.</t>
  </si>
  <si>
    <t>Odvoz i razastiranje viška iskopanog materijala na gradsku deponiju u krugu do 10 km sa uračunatom pristojbom za deponiranje (koeficjent rastresitosti 1,25). U cijenu je uključen utovar, odvoz i razastiranje na deponiji. Obračun po m3 odveženog materijala.</t>
  </si>
  <si>
    <t>Raskapanje podloge ispod asfaltnog zastora debljine do 40 cm uz odlaganje materijala uz rov. Obračun prema m3 stvarno raskopane podloge. Predviđa se 10% iskopa izvesti ručno, a 90% strojno</t>
  </si>
  <si>
    <t>UKUPNO ZEMLJANI RADOVI :</t>
  </si>
  <si>
    <t>BETONSKI I ARMIRANO-BETONSKI RADOVI</t>
  </si>
  <si>
    <t>Izrada betonske podloge C8/10 debljine, debljine 10 cm od mršavog betona ispod taložnice i separatora. Obračun po kompletu izvedene podloge.</t>
  </si>
  <si>
    <t>Izrada revizijskog okna svijetlih dimenzija 100x60 cm i dubine prema cca 1.10 m. Debljina dna i stijenki iznosi 20 cm  i trebaju se konstruktivno armirati. Okna se betoniraju na izravnavajućem sloju podložnog betona C8/10 debljine 5 cm, betonom C25/30 sa dodatkom aditiva za postizanje vodonepropusnosti. Unutrašnje stjenke i dno kanala zaribati će se cementnim mortom s dodatkom aditiva za postizanje vodonepropusnosti, omjera smjese 1:1. Otvor za silazak u okno pokriven je tipskim lijevano željeznim poklopcem 60x60 cm za opterećenje klase D (400 kN). Silazak je predviđen lijevano-željeznim tipskim penjalicama. Uračunat sav potreban materijal,  transport, oplata i armatura za izvedbu okna. Obračun po komadu kompletno izvedenog okna.</t>
  </si>
  <si>
    <t>dubina nivelete 4.00 m</t>
  </si>
  <si>
    <t>kom</t>
  </si>
  <si>
    <t>Izrada revizijskog okna za smještaj crpki svijetlih dimenzija 150x150 cm i akomulacijskog produbljenja dubine cca 3.0 m. Debljina dna i stijenki iznosi 25 cm  i trebaju se konstruktivno armirati. Okna se betoniraju na izravnavajućem sloju podložnog betona C8/10 debljine 5 cm, betonom C25/30 sa dodatkom aditiva za postizanje vodonepropusnosti. Unutrašnje stjenke i dno kanala zaribati će se cementnim mortom s dodatkom aditiva za postizanje vodonepropusnosti, omjera smjese 1:1. Otvor za silazak u okno pokriven je tipskim lijevano željeznim poklopcem 60x60 cm za opterećenje klase D (400 kN). Silazak je predviđen lijevano-željeznim tipskim penjalicama. Uračunat sav potreban materijal,  transport, oplata i armatura za izvedbu okna. Obračun po komadu kompletno izvedenog okna.</t>
  </si>
  <si>
    <t>dubina nivelete 1.10 m</t>
  </si>
  <si>
    <t>UKUPNO BETONSKI I ARMIRANO - BETONSKI RADOVI:</t>
  </si>
  <si>
    <t>MONTERSKI RADOVI KOD KANALIZACIJE</t>
  </si>
  <si>
    <t>Označavanje trase kanalizacije prenošenjem podataka iz projekta. Opseg radova mora u svemu zadovoljiti potrebe građenja, kontrole radova i obračuna. Obračun po m trase.</t>
  </si>
  <si>
    <t>m</t>
  </si>
  <si>
    <t xml:space="preserve">Dobava i montaža, PVC kanalizacijskih cijevi debljine stjenke prema EN 1401-2 SN 4 (obratiti pažnju na tabelu sa debljinama stjenke u detalju). U čitavom području položenog cjevovoda u terenu mora biti osigurana zbijena posteljica. Polaganje cijevi slijedi točno prema projektu i predviđenom padu. U cijenu dužnog metra cijevi ukalkulirati potrebne fazonske komade, brtve i ostalo potrebno za montažu. Obračun po m ugrađenog cjevovoda. </t>
  </si>
  <si>
    <t xml:space="preserve">ø 160 mm </t>
  </si>
  <si>
    <t>SEPARATOR LAKIH TEKUĆINA 
Dobava i ugradnja separatora lakih tekućina. Separator mora biti konstruiran, izrađen i testiran prema HRN EN 858 što se dokazuje izjavom o svojstvima i pripadajućim izvještajem laboratorijskog ispitivanja učinkovitosti (za dani protok).  Separator nazivne veličine NS6 (protoka 6 l/s) s integriranom taložnicom kapaciteta 1200 lit. Separator mora imati učinkovitosti izdvajanja lakih tekućina klase I - lakih tekućina u izlaznoj vodi do 5mg/l.
Sve kao ACO OLEOPATOR C FST NS6 ST1200 ili jednakovrijedan.</t>
  </si>
  <si>
    <t>Separator mora imati zapremninu izdvojenih lakih tekućina min. 60 litara, dok ukupni kapacitet ne smije biti veći od 1750 litara. 
Uljev i izljev separatora trebaju biti DN/OD 150 utični spoj s kliznom brtvom (prema HRN EN 1401 - UKC cijevi).
Svi elementi separatora koji zahtijevaju redovitu kontrolu i održavanje (koal. element i plovak) trebaju biti dostupni s poklopca separatora (kontrola, čišćenje i pražnjenje separatora mora se moći obaviti bez potrebe za silaskom u separator) - sukladno zahtijevima norme. Separator se treba isporučivati s poklopcem prema HRN EN 124 klase nosivosti D400, svijetlog otvora promjera 600mm, s natipsom "SEPARATOR".</t>
  </si>
  <si>
    <t>Separator treba biti izrađen iz HPC  betona (High Perfomance Concrete) razreda čvrstoće C50/60, razreda izloženosti: XA3, XF4.
Spojevi svih predfabriciranih betonskih elemenata promjera ≥ 100 cm trebaju se brtviti gumenim brtvama s integriranim sustavom raspodjele opterečenja. Svi cijevni prodori kroz betonsku stijenku separatora moraju biti brtveni elastomernim (gumenim) brtvama. Separator treba biti siguran od djelovanja sila uzgona do visine podzemne vode do uljeva u separator. Separator mora imati koalescentni element koji se može za potrebe čišćenja i održavanja jednostavno izvaditi i višekratno koristiti. Separator mora imati sigurnosni plovak tariran na spec. težinu lakih tekućina kao osiguranje od nekontroliranog odljeva istih iz separatora.  Uljevni i izljevni elementi separatora trebaju biti izrađeni iz PEHD-a. Pristup u separator treba biti u skladu s HRN EN 476. 
Obračun po komplet ugrađenom separatoru puštenom u funkciju</t>
  </si>
  <si>
    <t xml:space="preserve">TALOŽNICA
Dobava i ugradnja taložnice za separator lakih tekućina iz armiranog betona (prema HRN EN 206-1)  razreda čvrstoće C35/45, razreda izloženosti: XA3, XF4. Taložnica mora biti konstruirana i izrađena prema HRN EN 858, kapaciteta 8.000 lit.
Taložnica treba biti sigurna od djelovanja sila uzgona do visine podzemne vode do uljeva u taložnicu, interijer taložnice treba biti premazan višeslojnim zaštitnim epoksidnim premazom. Taložnica mora imati deflektor doljeva. Pristup u taložnicu treba biti u skladu s HRN EN 476. Sve kao ACO CS8 DN160 povišeni ili jednakovrijedan.
Zapremnina taložnice mora biti 8.000 litara. 
Priključci moraju biti DN160 utični spoj s kliznom brtvom. Taložnica se treba isporučivati s poklopcem klase D400, svijetlog otvora promjera 600mm. Ukupna masa taložnice 10.000 kg a najtežeg dijela 7.800 kg.
Obračun po komplet ugrađenoj taložnici puštenoj u funkciju.
</t>
  </si>
  <si>
    <t>Kontrola montiranog cjevovoda unutrašnje kanalizacije na protočnosti i vodonepropusnost. O ispitivanju se mora voditi zapisnik koji potpisuju izvođač i nadzorni inženjer. Obračun po m ispitanog cjevovoda.</t>
  </si>
  <si>
    <t>Ispitivanje vanjske kanalizacije od strane ovlaštenog ispitivača na vodonepropusnost, uključivo sa dobavom pozitivnog atesta. (ispitivanje po DIN 4033). Obračun po m ispitanog cjevovoda.</t>
  </si>
  <si>
    <t>cijevi</t>
  </si>
  <si>
    <t>okna</t>
  </si>
  <si>
    <t>separator, taložnica</t>
  </si>
  <si>
    <t>Izrada projekta izvedenog stanja. Projekt izvedenog stanja mora biti rađen na računalu i predan investitoru u dva primjerka i na CD-u.</t>
  </si>
  <si>
    <t>UKUPNO MONTERSKI RADOVI KOD KANALIZACIJE:</t>
  </si>
  <si>
    <t xml:space="preserve">UNUTRAŠNJI PRIPREMNI I POMOĆNI RADOVI </t>
  </si>
  <si>
    <t>Izrada prodora kroz armirano-betonsku ploču d=25 cm za ugradnju slivnika. Dimenzija prodora je Ø30 cm a u gornjih 10 cm ploče prošireno na 50x50 cm. U stavku uračunato probijanje, zapunjavanje otvora nakon ugradnje slivnika cementnim mortom, te utovar, prijevoz i istovar materijala sa razastiranjem na gradsku deponiju na udaljenost do 5 km. Obračun po kom</t>
  </si>
  <si>
    <t>Strojna izrada prodora kroz konstruktivne zidove cca d=35 cm.. U stavku uračunato probijanje, zapunjavanje otvora nakon ugradnje cijevi cementnim mortom, te utovar, prijevoz i istovar sa razastiranjem na gradsku deponiju na udaljenost do 5 km. Obračun po kom.</t>
  </si>
  <si>
    <t xml:space="preserve"> UKUPNO UNUTRAŠNJI PRIPREMNI I POMOĆNI RADOVI:</t>
  </si>
  <si>
    <t>UNUTRAŠNJI MONTERSKI RADOVI KOD KANALIZACIJE</t>
  </si>
  <si>
    <t xml:space="preserve">Dobava i montaža, SML kanalizacionih cijevi debljine stjenke prema EN 1401-2 SN 4. U cijenu dužnog metra cijevi ukalkulirati potrebne brtve i ostalo potrebno za montažu. Obračun po m ugrađenog cjevovoda. </t>
  </si>
  <si>
    <t>DN 100</t>
  </si>
  <si>
    <t>Dobava i montaža, fazonskih komada za SML cijevi na mjestima naznačenim u projektu. Uračunat sav transport i materijal potreban za montažu. Obračun po ugrađenom komadu.</t>
  </si>
  <si>
    <t>DN 100 koljeno 90</t>
  </si>
  <si>
    <t xml:space="preserve">Dobava i montaža, polietilenskih (PE) tlačnih cijevi spajanih elektrospojnicama za crpljenje sadržaja spremnika zauljene otpadne vode do pročelja u prizemlju. U cijenu dužnog metra cijevi ukalkulirati fazonske komade, elektrospojnice i elemente za pričvršćenje i ovjes cjevovoda te ostalo potrebno za montažu. Obračun po m ugrađenog cjevovoda. </t>
  </si>
  <si>
    <t>DN 110</t>
  </si>
  <si>
    <t>Dobava i montaža EV zasuna na spoju odvodne vijevi na spremnik zauljene otpadne vode. U cijenu su uračunate sve potrebne radnje i materijal potreban za montažu te izradu spoja na instalaciju kanalizacije. Obračun po ugrađenom komadu.</t>
  </si>
  <si>
    <t xml:space="preserve">Nabava, doprema i montaža ljevanoželjeznih fazonskih komada za radni pritisak od 10 bara. Montaža fazonskih komada prirubnicom brtvenim gumenim prstenom, uključiv sav brtveni materijal s inox vijcima. Obračun po ugrađenom komadu. </t>
  </si>
  <si>
    <t xml:space="preserve">F DN100 </t>
  </si>
  <si>
    <t xml:space="preserve">Q DN100 </t>
  </si>
  <si>
    <t>Dobava i montaža, storz spojnice tip A (DN100) s čepom, te metalnim dijelom cijevi na prolasku kroz međukatnu ploču u prizemlju zgrade, za crpljenje sadržaja spremnika zauljene otpadne vode u podrumu. U cijenu uračunata spojnica, čep, metalna cijev, elektrospojnice na PE cijev i elemente za pričvršćenje i ovjes. Obračun po ugrađenom kompletu.</t>
  </si>
  <si>
    <t>tip A</t>
  </si>
  <si>
    <t>Dobava i montaža samostojećeg spremnika spremnika za otpadno ulje zapremnine  3000 l, izrađen od lijevanog polietilena visoke čvrstoće. Uračunat sav transport, ugradnja na predviđenu poziciju, spoj na razvod kanalizacije i potrebni materijal i oprema do dovođenja u pogonsko stanje.</t>
  </si>
  <si>
    <t xml:space="preserve">Obračun po ugrađenom komadu. </t>
  </si>
  <si>
    <t>Dobava i montaža podnog slivnika sa vertikalnim odvodom lijevano željeznim okvirom i pokrovnom rešetkom 25x25 cm tip kao HL615.1. U cijenu su uračunate sve potrebne radnje i materijal potreban za montažu, spoj na hidroizolaciju i spoj na postojeće slojeve poda te izradu spoja na instalaciju kanalizacije. Obračun po komadu ugrađenog slivnika.</t>
  </si>
  <si>
    <t>Protupožarno brtvljenje kanalizacijskih cijevi na mjestu prodora kroz požarne zidove i stropove. Uračunati radovi i materijal sa važećim atestima. Obračun po obrađenom prodoru.</t>
  </si>
  <si>
    <t xml:space="preserve">ø 110 mm </t>
  </si>
  <si>
    <t>REKAPITULACIJA</t>
  </si>
  <si>
    <t>SVEUKUPNO:</t>
  </si>
  <si>
    <t>Ponuditelj predajom ponude u postupku javne nabave prihvaća sve odredbe poziva na dostavu ponuda i priloga pozivu: troškovnika i Projekta ovlaštenog projektanta, CAD PROJEKT d. o. o.                                                                                                                                                                   U Zagrebu, dana _______ 2025. godine
Potpis i pečat odgovorne osobe
_____________________________________</t>
  </si>
  <si>
    <r>
      <t xml:space="preserve">Dubina uljevne cijevi, mjereno od kote poklopca do kote dna cijevi uljeva  T= 113 cm </t>
    </r>
    <r>
      <rPr>
        <b/>
        <sz val="10"/>
        <rFont val="Arial Unicode MS"/>
        <family val="2"/>
        <charset val="238"/>
      </rPr>
      <t>(točnu dubinu cijevi na uljevu treba definirati prije naručivanja separatora).</t>
    </r>
  </si>
  <si>
    <r>
      <t xml:space="preserve">Dubina uljevne cijevi, mjereno od kote poklopca do kote dna cijevi uljeva  T= 116-119 cm </t>
    </r>
    <r>
      <rPr>
        <b/>
        <sz val="10"/>
        <rFont val="Arial Unicode MS"/>
        <family val="2"/>
        <charset val="238"/>
      </rPr>
      <t>(točnu dubinu cijevi na uljevu treba utvrditi na terenu prije naručivanja taložnice).</t>
    </r>
  </si>
  <si>
    <t xml:space="preserve">Troškovnik                                                                                                                                                                                                                                                                                                                                                                                Naziv  predmeta nabave:
Radovi na separatorima i taložnicima otpadnih voda autopraonice
CPV: 45232400 - Građevinski radovi na kolektorima otpadne vode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</si>
</sst>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1]"/>
    <numFmt numFmtId="165" formatCode="#,###.00"/>
    <numFmt numFmtId="166" formatCode="#.00"/>
  </numFmts>
  <fonts count="16" x14ac:knownFonts="1">
    <font>
      <sz val="11"/>
      <color theme="1"/>
      <name val="Calibri"/>
      <family val="2"/>
      <charset val="238"/>
      <scheme val="minor"/>
    </font>
    <font>
      <sz val="10"/>
      <name val="Arial"/>
      <family val="2"/>
      <charset val="238"/>
    </font>
    <font>
      <b/>
      <sz val="10"/>
      <name val="Arial"/>
      <family val="2"/>
      <charset val="238"/>
    </font>
    <font>
      <sz val="10"/>
      <color indexed="10"/>
      <name val="Arial"/>
      <family val="2"/>
      <charset val="238"/>
    </font>
    <font>
      <sz val="10"/>
      <name val="Arial"/>
      <family val="2"/>
    </font>
    <font>
      <b/>
      <sz val="10"/>
      <color indexed="10"/>
      <name val="Arial"/>
      <family val="2"/>
      <charset val="238"/>
    </font>
    <font>
      <sz val="10"/>
      <name val="Helv"/>
    </font>
    <font>
      <sz val="11"/>
      <color theme="1"/>
      <name val="Arial Unicode MS"/>
      <family val="2"/>
      <charset val="238"/>
    </font>
    <font>
      <b/>
      <sz val="11"/>
      <color theme="1"/>
      <name val="Arial Unicode MS"/>
      <family val="2"/>
      <charset val="238"/>
    </font>
    <font>
      <sz val="10"/>
      <name val="Arial Unicode MS"/>
      <family val="2"/>
      <charset val="238"/>
    </font>
    <font>
      <b/>
      <sz val="10"/>
      <name val="Arial Unicode MS"/>
      <family val="2"/>
      <charset val="238"/>
    </font>
    <font>
      <sz val="10"/>
      <color indexed="10"/>
      <name val="Arial Unicode MS"/>
      <family val="2"/>
      <charset val="238"/>
    </font>
    <font>
      <b/>
      <sz val="10"/>
      <color indexed="10"/>
      <name val="Arial Unicode MS"/>
      <family val="2"/>
      <charset val="238"/>
    </font>
    <font>
      <sz val="10"/>
      <color indexed="14"/>
      <name val="Arial Unicode MS"/>
      <family val="2"/>
      <charset val="238"/>
    </font>
    <font>
      <b/>
      <sz val="10"/>
      <color theme="1"/>
      <name val="Arial Unicode MS"/>
      <family val="2"/>
      <charset val="238"/>
    </font>
    <font>
      <sz val="10"/>
      <color theme="1"/>
      <name val="Arial Unicode MS"/>
      <family val="2"/>
      <charset val="238"/>
    </font>
  </fonts>
  <fills count="2">
    <fill>
      <patternFill patternType="none"/>
    </fill>
    <fill>
      <patternFill patternType="gray125"/>
    </fill>
  </fills>
  <borders count="8">
    <border>
      <left/>
      <right/>
      <top/>
      <bottom/>
      <diagonal/>
    </border>
    <border>
      <left/>
      <right/>
      <top style="thin">
        <color indexed="64"/>
      </top>
      <bottom/>
      <diagonal/>
    </border>
    <border>
      <left/>
      <right/>
      <top/>
      <bottom style="double">
        <color indexed="64"/>
      </bottom>
      <diagonal/>
    </border>
    <border>
      <left/>
      <right/>
      <top style="hair">
        <color indexed="8"/>
      </top>
      <bottom/>
      <diagonal/>
    </border>
    <border>
      <left/>
      <right/>
      <top/>
      <bottom style="hair">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6" fillId="0" borderId="0"/>
    <xf numFmtId="0" fontId="1" fillId="0" borderId="0"/>
    <xf numFmtId="0" fontId="6" fillId="0" borderId="0"/>
  </cellStyleXfs>
  <cellXfs count="110">
    <xf numFmtId="0" fontId="0" fillId="0" borderId="0" xfId="0"/>
    <xf numFmtId="49" fontId="1" fillId="0" borderId="0" xfId="0" applyNumberFormat="1" applyFont="1" applyAlignment="1">
      <alignment horizontal="right" vertical="top"/>
    </xf>
    <xf numFmtId="164" fontId="1" fillId="0" borderId="0" xfId="0" applyNumberFormat="1" applyFont="1" applyFill="1" applyAlignment="1">
      <alignment vertical="top"/>
    </xf>
    <xf numFmtId="49" fontId="2" fillId="0" borderId="0" xfId="0" applyNumberFormat="1" applyFont="1" applyFill="1" applyAlignment="1">
      <alignment horizontal="right" vertical="top"/>
    </xf>
    <xf numFmtId="49" fontId="1" fillId="0" borderId="0" xfId="0" applyNumberFormat="1" applyFont="1" applyFill="1" applyAlignment="1">
      <alignment horizontal="right" vertical="top"/>
    </xf>
    <xf numFmtId="49" fontId="2" fillId="0" borderId="1" xfId="0" applyNumberFormat="1" applyFont="1" applyFill="1" applyBorder="1" applyAlignment="1">
      <alignment horizontal="right" vertical="top"/>
    </xf>
    <xf numFmtId="49" fontId="2" fillId="0" borderId="0" xfId="0" applyNumberFormat="1" applyFont="1" applyFill="1" applyBorder="1" applyAlignment="1">
      <alignment horizontal="right" vertical="top"/>
    </xf>
    <xf numFmtId="49" fontId="3" fillId="0" borderId="0" xfId="0" applyNumberFormat="1" applyFont="1" applyFill="1" applyAlignment="1">
      <alignment horizontal="right" vertical="top"/>
    </xf>
    <xf numFmtId="2" fontId="3" fillId="0" borderId="0" xfId="0" applyNumberFormat="1" applyFont="1" applyFill="1" applyAlignment="1">
      <alignment vertical="top"/>
    </xf>
    <xf numFmtId="49" fontId="1" fillId="0" borderId="0" xfId="0" applyNumberFormat="1" applyFont="1" applyFill="1" applyBorder="1" applyAlignment="1">
      <alignment horizontal="right" vertical="top"/>
    </xf>
    <xf numFmtId="49" fontId="5" fillId="0" borderId="0" xfId="0" applyNumberFormat="1" applyFont="1" applyFill="1" applyBorder="1" applyAlignment="1">
      <alignment horizontal="right" vertical="top"/>
    </xf>
    <xf numFmtId="49" fontId="1" fillId="0" borderId="0" xfId="1" applyNumberFormat="1" applyFont="1" applyFill="1" applyAlignment="1">
      <alignment horizontal="right" vertical="top"/>
    </xf>
    <xf numFmtId="0" fontId="1" fillId="0" borderId="0" xfId="0" applyFont="1"/>
    <xf numFmtId="49" fontId="4" fillId="0" borderId="0" xfId="0" applyNumberFormat="1" applyFont="1" applyFill="1" applyAlignment="1">
      <alignment horizontal="right" vertical="top"/>
    </xf>
    <xf numFmtId="49" fontId="1" fillId="0" borderId="2" xfId="0" applyNumberFormat="1" applyFont="1" applyFill="1" applyBorder="1" applyAlignment="1">
      <alignment horizontal="right" vertical="top"/>
    </xf>
    <xf numFmtId="49" fontId="3" fillId="0" borderId="0" xfId="0" applyNumberFormat="1" applyFont="1" applyAlignment="1">
      <alignment horizontal="right" vertical="top"/>
    </xf>
    <xf numFmtId="0" fontId="3" fillId="0" borderId="0" xfId="0" applyFont="1" applyAlignment="1">
      <alignment horizontal="left" vertical="top" wrapText="1"/>
    </xf>
    <xf numFmtId="0" fontId="3" fillId="0" borderId="0" xfId="0" applyFont="1" applyAlignment="1">
      <alignment horizontal="right" vertical="top"/>
    </xf>
    <xf numFmtId="164" fontId="3" fillId="0" borderId="0" xfId="0" applyNumberFormat="1" applyFont="1" applyAlignment="1">
      <alignment vertical="top"/>
    </xf>
    <xf numFmtId="0" fontId="3" fillId="0" borderId="0" xfId="0" applyFont="1" applyAlignment="1">
      <alignment vertical="top"/>
    </xf>
    <xf numFmtId="166" fontId="1" fillId="0" borderId="0" xfId="0" applyNumberFormat="1" applyFont="1" applyFill="1" applyAlignment="1">
      <alignment vertical="top"/>
    </xf>
    <xf numFmtId="0" fontId="9" fillId="0" borderId="0" xfId="0" applyFont="1" applyAlignment="1">
      <alignment horizontal="left" vertical="top" wrapText="1"/>
    </xf>
    <xf numFmtId="0" fontId="9" fillId="0" borderId="0" xfId="0" applyFont="1" applyAlignment="1">
      <alignment horizontal="right" vertical="top"/>
    </xf>
    <xf numFmtId="2" fontId="9" fillId="0" borderId="0" xfId="0" applyNumberFormat="1" applyFont="1" applyFill="1" applyAlignment="1">
      <alignment horizontal="right" vertical="top"/>
    </xf>
    <xf numFmtId="164" fontId="9" fillId="0" borderId="0" xfId="0" applyNumberFormat="1" applyFont="1" applyFill="1" applyAlignment="1">
      <alignment vertical="top"/>
    </xf>
    <xf numFmtId="164" fontId="9" fillId="0" borderId="0" xfId="0" applyNumberFormat="1" applyFont="1" applyAlignment="1">
      <alignment vertical="top"/>
    </xf>
    <xf numFmtId="166" fontId="9" fillId="0" borderId="0" xfId="0" applyNumberFormat="1" applyFont="1" applyFill="1" applyAlignment="1">
      <alignment horizontal="right" vertical="top"/>
    </xf>
    <xf numFmtId="0" fontId="7" fillId="0" borderId="0" xfId="0" applyFont="1"/>
    <xf numFmtId="0" fontId="10" fillId="0" borderId="0" xfId="0" applyFont="1" applyFill="1" applyAlignment="1">
      <alignment horizontal="left" vertical="top" wrapText="1"/>
    </xf>
    <xf numFmtId="0" fontId="9" fillId="0" borderId="0" xfId="0" applyFont="1" applyFill="1" applyAlignment="1">
      <alignment horizontal="right" vertical="top"/>
    </xf>
    <xf numFmtId="0" fontId="11" fillId="0" borderId="0" xfId="0" applyFont="1" applyFill="1"/>
    <xf numFmtId="164" fontId="9" fillId="0" borderId="0" xfId="0" applyNumberFormat="1" applyFont="1" applyFill="1" applyAlignment="1">
      <alignment horizontal="right" vertical="top"/>
    </xf>
    <xf numFmtId="0" fontId="9" fillId="0" borderId="0" xfId="0" applyFont="1" applyFill="1" applyAlignment="1">
      <alignment vertical="top" wrapText="1"/>
    </xf>
    <xf numFmtId="0" fontId="7" fillId="0" borderId="0" xfId="0" applyFont="1" applyFill="1" applyAlignment="1">
      <alignment vertical="top"/>
    </xf>
    <xf numFmtId="0" fontId="9" fillId="0" borderId="0" xfId="0" applyFont="1" applyFill="1" applyAlignment="1">
      <alignment horizontal="right" vertical="top" wrapText="1"/>
    </xf>
    <xf numFmtId="2" fontId="9" fillId="0" borderId="0" xfId="0" applyNumberFormat="1" applyFont="1" applyFill="1" applyAlignment="1">
      <alignment vertical="top"/>
    </xf>
    <xf numFmtId="0" fontId="9" fillId="0" borderId="0" xfId="0" applyFont="1" applyFill="1" applyAlignment="1">
      <alignment vertical="top"/>
    </xf>
    <xf numFmtId="0" fontId="9" fillId="0" borderId="0" xfId="0" applyFont="1" applyFill="1"/>
    <xf numFmtId="164" fontId="9" fillId="0" borderId="0" xfId="0" applyNumberFormat="1" applyFont="1" applyFill="1"/>
    <xf numFmtId="0" fontId="9" fillId="0" borderId="0" xfId="0" applyFont="1" applyFill="1" applyAlignment="1">
      <alignment horizontal="left" vertical="top" wrapText="1"/>
    </xf>
    <xf numFmtId="2" fontId="9" fillId="0" borderId="0" xfId="0" applyNumberFormat="1" applyFont="1" applyFill="1"/>
    <xf numFmtId="164" fontId="9" fillId="0" borderId="0" xfId="0" applyNumberFormat="1" applyFont="1" applyAlignment="1">
      <alignment horizontal="right" vertical="top"/>
    </xf>
    <xf numFmtId="0" fontId="9" fillId="0" borderId="0" xfId="0" applyFont="1" applyFill="1" applyBorder="1" applyAlignment="1">
      <alignment horizontal="right" vertical="top"/>
    </xf>
    <xf numFmtId="2" fontId="9" fillId="0" borderId="0" xfId="0" applyNumberFormat="1" applyFont="1" applyFill="1" applyBorder="1" applyAlignment="1">
      <alignment vertical="top"/>
    </xf>
    <xf numFmtId="164" fontId="9" fillId="0" borderId="0" xfId="0" applyNumberFormat="1" applyFont="1" applyFill="1" applyBorder="1" applyAlignment="1">
      <alignment horizontal="right" vertical="top"/>
    </xf>
    <xf numFmtId="0" fontId="9" fillId="0" borderId="0" xfId="0" applyFont="1" applyFill="1" applyBorder="1" applyAlignment="1">
      <alignment horizontal="left" vertical="top" wrapText="1"/>
    </xf>
    <xf numFmtId="0" fontId="9" fillId="0" borderId="0" xfId="0" applyFont="1" applyBorder="1" applyAlignment="1">
      <alignment horizontal="left" vertical="top" wrapText="1"/>
    </xf>
    <xf numFmtId="0" fontId="9" fillId="0" borderId="0" xfId="0" applyFont="1" applyFill="1" applyBorder="1"/>
    <xf numFmtId="164" fontId="9" fillId="0" borderId="0" xfId="0" applyNumberFormat="1" applyFont="1" applyFill="1" applyBorder="1"/>
    <xf numFmtId="0" fontId="10" fillId="0" borderId="1" xfId="0" applyFont="1" applyFill="1" applyBorder="1" applyAlignment="1">
      <alignment horizontal="left" vertical="top" wrapText="1"/>
    </xf>
    <xf numFmtId="0" fontId="10" fillId="0" borderId="1" xfId="0" applyFont="1" applyFill="1" applyBorder="1" applyAlignment="1">
      <alignment horizontal="right" vertical="top"/>
    </xf>
    <xf numFmtId="164" fontId="10" fillId="0" borderId="1" xfId="0" applyNumberFormat="1" applyFont="1" applyFill="1" applyBorder="1" applyAlignment="1">
      <alignment horizontal="right" vertical="top"/>
    </xf>
    <xf numFmtId="166" fontId="10" fillId="0" borderId="3" xfId="0" applyNumberFormat="1" applyFont="1" applyFill="1" applyBorder="1" applyAlignment="1">
      <alignment horizontal="right" vertical="top"/>
    </xf>
    <xf numFmtId="0" fontId="10" fillId="0" borderId="0" xfId="0" applyFont="1" applyFill="1" applyBorder="1" applyAlignment="1">
      <alignment horizontal="left" vertical="top" wrapText="1"/>
    </xf>
    <xf numFmtId="0" fontId="10" fillId="0" borderId="0" xfId="0" applyFont="1" applyFill="1" applyBorder="1" applyAlignment="1">
      <alignment horizontal="right" vertical="top"/>
    </xf>
    <xf numFmtId="164" fontId="10" fillId="0" borderId="0" xfId="0" applyNumberFormat="1" applyFont="1" applyFill="1" applyBorder="1" applyAlignment="1">
      <alignment horizontal="right" vertical="top"/>
    </xf>
    <xf numFmtId="166" fontId="10" fillId="0" borderId="0" xfId="0" applyNumberFormat="1" applyFont="1" applyFill="1" applyBorder="1" applyAlignment="1">
      <alignment horizontal="right" vertical="top"/>
    </xf>
    <xf numFmtId="166" fontId="9" fillId="0" borderId="0" xfId="0" applyNumberFormat="1" applyFont="1" applyFill="1" applyAlignment="1">
      <alignment vertical="top"/>
    </xf>
    <xf numFmtId="0" fontId="11" fillId="0" borderId="0" xfId="0" applyFont="1" applyFill="1" applyAlignment="1">
      <alignment horizontal="left" vertical="top" wrapText="1"/>
    </xf>
    <xf numFmtId="0" fontId="11" fillId="0" borderId="0" xfId="0" applyFont="1" applyFill="1" applyAlignment="1">
      <alignment horizontal="right" vertical="top"/>
    </xf>
    <xf numFmtId="2" fontId="11" fillId="0" borderId="0" xfId="0" applyNumberFormat="1" applyFont="1" applyFill="1" applyAlignment="1">
      <alignment vertical="top"/>
    </xf>
    <xf numFmtId="164" fontId="11" fillId="0" borderId="0" xfId="0" applyNumberFormat="1" applyFont="1" applyFill="1" applyAlignment="1">
      <alignment vertical="top"/>
    </xf>
    <xf numFmtId="2" fontId="10" fillId="0" borderId="1" xfId="0" applyNumberFormat="1" applyFont="1" applyFill="1" applyBorder="1" applyAlignment="1">
      <alignment vertical="top"/>
    </xf>
    <xf numFmtId="164" fontId="10" fillId="0" borderId="1" xfId="0" applyNumberFormat="1" applyFont="1" applyFill="1" applyBorder="1" applyAlignment="1">
      <alignment vertical="top"/>
    </xf>
    <xf numFmtId="166" fontId="10" fillId="0" borderId="3" xfId="0" applyNumberFormat="1" applyFont="1" applyFill="1" applyBorder="1" applyAlignment="1">
      <alignment vertical="top"/>
    </xf>
    <xf numFmtId="0" fontId="9" fillId="0" borderId="0" xfId="0" applyFont="1" applyAlignment="1">
      <alignment vertical="top" wrapText="1"/>
    </xf>
    <xf numFmtId="0" fontId="9" fillId="0" borderId="0" xfId="0" applyFont="1" applyFill="1" applyBorder="1" applyAlignment="1">
      <alignment vertical="top"/>
    </xf>
    <xf numFmtId="0" fontId="12" fillId="0" borderId="0" xfId="0" applyFont="1" applyFill="1" applyBorder="1" applyAlignment="1">
      <alignment horizontal="left" vertical="top" wrapText="1"/>
    </xf>
    <xf numFmtId="0" fontId="12" fillId="0" borderId="0" xfId="0" applyFont="1" applyFill="1" applyBorder="1" applyAlignment="1">
      <alignment horizontal="right" vertical="top"/>
    </xf>
    <xf numFmtId="2" fontId="12" fillId="0" borderId="0" xfId="0" applyNumberFormat="1" applyFont="1" applyFill="1" applyBorder="1" applyAlignment="1">
      <alignment vertical="top"/>
    </xf>
    <xf numFmtId="164" fontId="10" fillId="0" borderId="0" xfId="0" applyNumberFormat="1" applyFont="1" applyFill="1" applyBorder="1" applyAlignment="1">
      <alignment vertical="top"/>
    </xf>
    <xf numFmtId="164" fontId="12" fillId="0" borderId="0" xfId="0" applyNumberFormat="1" applyFont="1" applyFill="1" applyBorder="1" applyAlignment="1">
      <alignment horizontal="right" vertical="top"/>
    </xf>
    <xf numFmtId="166" fontId="10" fillId="0" borderId="0" xfId="0" applyNumberFormat="1" applyFont="1" applyFill="1" applyBorder="1" applyAlignment="1">
      <alignment vertical="top"/>
    </xf>
    <xf numFmtId="2" fontId="10" fillId="0" borderId="0" xfId="0" applyNumberFormat="1" applyFont="1" applyFill="1" applyBorder="1" applyAlignment="1">
      <alignment vertical="top"/>
    </xf>
    <xf numFmtId="0" fontId="11" fillId="0" borderId="0" xfId="0" applyFont="1" applyFill="1" applyAlignment="1">
      <alignment vertical="top" wrapText="1"/>
    </xf>
    <xf numFmtId="0" fontId="9" fillId="0" borderId="0" xfId="1" applyFont="1" applyFill="1" applyAlignment="1">
      <alignment vertical="top" wrapText="1"/>
    </xf>
    <xf numFmtId="0" fontId="9" fillId="0" borderId="0" xfId="1" applyFont="1" applyFill="1" applyAlignment="1">
      <alignment horizontal="right" vertical="top"/>
    </xf>
    <xf numFmtId="2" fontId="9" fillId="0" borderId="0" xfId="1" applyNumberFormat="1" applyFont="1" applyFill="1" applyAlignment="1">
      <alignment vertical="top"/>
    </xf>
    <xf numFmtId="164" fontId="9" fillId="0" borderId="0" xfId="1" applyNumberFormat="1" applyFont="1" applyFill="1"/>
    <xf numFmtId="0" fontId="9" fillId="0" borderId="0" xfId="0" applyFont="1" applyAlignment="1">
      <alignment vertical="top"/>
    </xf>
    <xf numFmtId="0" fontId="9" fillId="0" borderId="0" xfId="0" applyFont="1"/>
    <xf numFmtId="2" fontId="10" fillId="0" borderId="0" xfId="0" applyNumberFormat="1" applyFont="1" applyFill="1" applyBorder="1" applyAlignment="1">
      <alignment horizontal="right" vertical="top"/>
    </xf>
    <xf numFmtId="0" fontId="7" fillId="0" borderId="0" xfId="0" applyFont="1" applyFill="1" applyAlignment="1">
      <alignment vertical="top" wrapText="1"/>
    </xf>
    <xf numFmtId="0" fontId="7" fillId="0" borderId="0" xfId="0" applyFont="1" applyFill="1" applyAlignment="1">
      <alignment horizontal="left" vertical="top" wrapText="1"/>
    </xf>
    <xf numFmtId="164" fontId="9" fillId="0" borderId="0" xfId="0" applyNumberFormat="1" applyFont="1"/>
    <xf numFmtId="0" fontId="9" fillId="0" borderId="0" xfId="2" applyFont="1" applyFill="1" applyAlignment="1">
      <alignment horizontal="right"/>
    </xf>
    <xf numFmtId="2" fontId="9" fillId="0" borderId="0" xfId="0" applyNumberFormat="1" applyFont="1" applyFill="1" applyAlignment="1" applyProtection="1">
      <alignment horizontal="right"/>
      <protection locked="0"/>
    </xf>
    <xf numFmtId="164" fontId="11" fillId="0" borderId="0" xfId="0" applyNumberFormat="1" applyFont="1" applyFill="1" applyAlignment="1">
      <alignment horizontal="right" vertical="top"/>
    </xf>
    <xf numFmtId="0" fontId="9" fillId="0" borderId="0" xfId="0" applyNumberFormat="1" applyFont="1" applyFill="1" applyAlignment="1">
      <alignment vertical="top" wrapText="1"/>
    </xf>
    <xf numFmtId="0" fontId="9" fillId="0" borderId="0" xfId="3" applyFont="1" applyFill="1" applyAlignment="1">
      <alignment horizontal="left" vertical="top" wrapText="1"/>
    </xf>
    <xf numFmtId="2" fontId="9" fillId="0" borderId="0" xfId="3" applyNumberFormat="1" applyFont="1" applyFill="1" applyAlignment="1">
      <alignment horizontal="left" vertical="top" wrapText="1"/>
    </xf>
    <xf numFmtId="165" fontId="9" fillId="0" borderId="0" xfId="0" applyNumberFormat="1" applyFont="1" applyFill="1" applyAlignment="1">
      <alignment vertical="top"/>
    </xf>
    <xf numFmtId="165" fontId="13" fillId="0" borderId="0" xfId="0" applyNumberFormat="1" applyFont="1" applyFill="1" applyAlignment="1">
      <alignment vertical="top"/>
    </xf>
    <xf numFmtId="165" fontId="9" fillId="0" borderId="0" xfId="0" applyNumberFormat="1" applyFont="1" applyFill="1" applyAlignment="1">
      <alignment horizontal="right" vertical="top"/>
    </xf>
    <xf numFmtId="165" fontId="13" fillId="0" borderId="0" xfId="0" applyNumberFormat="1" applyFont="1" applyFill="1" applyAlignment="1">
      <alignment horizontal="right" vertical="top"/>
    </xf>
    <xf numFmtId="0" fontId="9" fillId="0" borderId="2" xfId="0" applyFont="1" applyFill="1" applyBorder="1" applyAlignment="1">
      <alignment horizontal="left" vertical="top" wrapText="1"/>
    </xf>
    <xf numFmtId="0" fontId="9" fillId="0" borderId="2" xfId="0" applyFont="1" applyFill="1" applyBorder="1" applyAlignment="1">
      <alignment horizontal="right" vertical="top"/>
    </xf>
    <xf numFmtId="2" fontId="9" fillId="0" borderId="2" xfId="0" applyNumberFormat="1" applyFont="1" applyFill="1" applyBorder="1" applyAlignment="1">
      <alignment horizontal="right" vertical="top"/>
    </xf>
    <xf numFmtId="164" fontId="9" fillId="0" borderId="2" xfId="0" applyNumberFormat="1" applyFont="1" applyFill="1" applyBorder="1" applyAlignment="1">
      <alignment vertical="top"/>
    </xf>
    <xf numFmtId="164" fontId="9" fillId="0" borderId="4" xfId="0" applyNumberFormat="1" applyFont="1" applyFill="1" applyBorder="1" applyAlignment="1">
      <alignment horizontal="right" vertical="top"/>
    </xf>
    <xf numFmtId="164" fontId="10" fillId="0" borderId="0" xfId="0" applyNumberFormat="1" applyFont="1" applyFill="1" applyAlignment="1">
      <alignment horizontal="right" vertical="top"/>
    </xf>
    <xf numFmtId="0" fontId="11" fillId="0" borderId="0" xfId="0" applyFont="1" applyAlignment="1">
      <alignment horizontal="left" vertical="top" wrapText="1"/>
    </xf>
    <xf numFmtId="0" fontId="11" fillId="0" borderId="0" xfId="0" applyFont="1" applyAlignment="1">
      <alignment horizontal="right" vertical="top"/>
    </xf>
    <xf numFmtId="2" fontId="11" fillId="0" borderId="0" xfId="0" applyNumberFormat="1" applyFont="1" applyFill="1" applyAlignment="1">
      <alignment horizontal="right" vertical="top"/>
    </xf>
    <xf numFmtId="164" fontId="11" fillId="0" borderId="0" xfId="0" applyNumberFormat="1" applyFont="1" applyAlignment="1">
      <alignment vertical="top"/>
    </xf>
    <xf numFmtId="0" fontId="14" fillId="0" borderId="0" xfId="0" applyFont="1" applyAlignment="1">
      <alignment horizontal="center" vertical="top"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164" fontId="15" fillId="0" borderId="0" xfId="0" applyNumberFormat="1" applyFont="1" applyFill="1"/>
  </cellXfs>
  <cellStyles count="4">
    <cellStyle name="Normal 10" xfId="2"/>
    <cellStyle name="Normal_Hgl PPZ Hala 4 VK Troskovnik Crpna 2019-09" xfId="3"/>
    <cellStyle name="Normal_vk" xfId="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1"/>
  <sheetViews>
    <sheetView tabSelected="1" workbookViewId="0">
      <selection activeCell="J8" sqref="J8"/>
    </sheetView>
  </sheetViews>
  <sheetFormatPr defaultRowHeight="15" x14ac:dyDescent="0.25"/>
  <cols>
    <col min="1" max="1" width="3.85546875" style="15" customWidth="1"/>
    <col min="2" max="2" width="45.7109375" style="16" customWidth="1"/>
    <col min="3" max="3" width="4.42578125" style="19" hidden="1" customWidth="1"/>
    <col min="4" max="4" width="7.28515625" style="17" customWidth="1"/>
    <col min="5" max="5" width="9" style="8" customWidth="1"/>
    <col min="6" max="6" width="9.42578125" style="2" customWidth="1"/>
    <col min="7" max="7" width="11.85546875" style="18" customWidth="1"/>
    <col min="8" max="8" width="10.85546875" style="20" customWidth="1"/>
  </cols>
  <sheetData>
    <row r="1" spans="1:10" ht="97.5" customHeight="1" x14ac:dyDescent="0.25">
      <c r="B1" s="106" t="s">
        <v>100</v>
      </c>
      <c r="C1" s="107"/>
      <c r="D1" s="107"/>
      <c r="E1" s="107"/>
      <c r="F1" s="107"/>
      <c r="G1" s="107"/>
      <c r="H1" s="107"/>
      <c r="I1" s="107"/>
      <c r="J1" s="108"/>
    </row>
    <row r="2" spans="1:10" ht="16.5" x14ac:dyDescent="0.3">
      <c r="A2" s="1"/>
      <c r="B2" s="21"/>
      <c r="C2" s="22"/>
      <c r="D2" s="22"/>
      <c r="E2" s="23" t="s">
        <v>0</v>
      </c>
      <c r="F2" s="24" t="s">
        <v>1</v>
      </c>
      <c r="G2" s="25" t="s">
        <v>2</v>
      </c>
      <c r="H2" s="26"/>
      <c r="I2" s="27"/>
      <c r="J2" s="27"/>
    </row>
    <row r="3" spans="1:10" ht="16.5" x14ac:dyDescent="0.3">
      <c r="A3" s="3"/>
      <c r="B3" s="28"/>
      <c r="C3" s="29"/>
      <c r="D3" s="29"/>
      <c r="E3" s="23"/>
      <c r="F3" s="24"/>
      <c r="G3" s="24"/>
      <c r="H3" s="26"/>
      <c r="I3" s="27"/>
      <c r="J3" s="27"/>
    </row>
    <row r="4" spans="1:10" ht="16.5" x14ac:dyDescent="0.3">
      <c r="A4" s="3" t="s">
        <v>3</v>
      </c>
      <c r="B4" s="28" t="s">
        <v>4</v>
      </c>
      <c r="C4" s="29"/>
      <c r="D4" s="29"/>
      <c r="E4" s="23"/>
      <c r="F4" s="24"/>
      <c r="G4" s="24"/>
      <c r="H4" s="26"/>
      <c r="I4" s="27"/>
      <c r="J4" s="27"/>
    </row>
    <row r="5" spans="1:10" ht="16.5" x14ac:dyDescent="0.3">
      <c r="A5" s="3"/>
      <c r="B5" s="28"/>
      <c r="C5" s="30"/>
      <c r="D5" s="29"/>
      <c r="E5" s="29"/>
      <c r="F5" s="31"/>
      <c r="G5" s="24"/>
      <c r="H5" s="26"/>
      <c r="I5" s="27"/>
      <c r="J5" s="27"/>
    </row>
    <row r="6" spans="1:10" ht="60" x14ac:dyDescent="0.3">
      <c r="A6" s="4" t="s">
        <v>3</v>
      </c>
      <c r="B6" s="32" t="s">
        <v>5</v>
      </c>
      <c r="C6" s="33"/>
      <c r="D6" s="34"/>
      <c r="E6" s="35"/>
      <c r="F6" s="24"/>
      <c r="G6" s="109"/>
      <c r="H6" s="36"/>
      <c r="I6" s="27"/>
      <c r="J6" s="27"/>
    </row>
    <row r="7" spans="1:10" ht="16.5" x14ac:dyDescent="0.3">
      <c r="A7" s="4" t="s">
        <v>6</v>
      </c>
      <c r="B7" s="32"/>
      <c r="C7" s="33"/>
      <c r="D7" s="34" t="s">
        <v>7</v>
      </c>
      <c r="E7" s="35">
        <v>16</v>
      </c>
      <c r="F7" s="24"/>
      <c r="G7" s="109">
        <f>E7*F7</f>
        <v>0</v>
      </c>
      <c r="H7" s="36"/>
      <c r="I7" s="27"/>
      <c r="J7" s="27"/>
    </row>
    <row r="8" spans="1:10" ht="105" x14ac:dyDescent="0.3">
      <c r="A8" s="4" t="s">
        <v>8</v>
      </c>
      <c r="B8" s="32" t="s">
        <v>9</v>
      </c>
      <c r="C8" s="33"/>
      <c r="D8" s="34"/>
      <c r="E8" s="35"/>
      <c r="F8" s="24"/>
      <c r="G8" s="109"/>
      <c r="H8" s="36"/>
      <c r="I8" s="27"/>
      <c r="J8" s="27"/>
    </row>
    <row r="9" spans="1:10" ht="16.5" x14ac:dyDescent="0.3">
      <c r="A9" s="4" t="s">
        <v>6</v>
      </c>
      <c r="B9" s="32"/>
      <c r="C9" s="33"/>
      <c r="D9" s="34" t="s">
        <v>10</v>
      </c>
      <c r="E9" s="35">
        <v>32</v>
      </c>
      <c r="F9" s="24"/>
      <c r="G9" s="109">
        <f>E9*F9</f>
        <v>0</v>
      </c>
      <c r="H9" s="36"/>
      <c r="I9" s="27"/>
      <c r="J9" s="27"/>
    </row>
    <row r="10" spans="1:10" ht="90" x14ac:dyDescent="0.3">
      <c r="A10" s="4" t="s">
        <v>11</v>
      </c>
      <c r="B10" s="32" t="s">
        <v>12</v>
      </c>
      <c r="C10" s="33"/>
      <c r="D10" s="34"/>
      <c r="E10" s="35"/>
      <c r="F10" s="24"/>
      <c r="G10" s="109"/>
      <c r="H10" s="36"/>
      <c r="I10" s="27"/>
      <c r="J10" s="27"/>
    </row>
    <row r="11" spans="1:10" ht="16.5" x14ac:dyDescent="0.3">
      <c r="A11" s="4" t="s">
        <v>6</v>
      </c>
      <c r="B11" s="32"/>
      <c r="C11" s="33"/>
      <c r="D11" s="34" t="s">
        <v>7</v>
      </c>
      <c r="E11" s="35">
        <v>16</v>
      </c>
      <c r="F11" s="24"/>
      <c r="G11" s="109">
        <f>E11*F11</f>
        <v>0</v>
      </c>
      <c r="H11" s="36"/>
      <c r="I11" s="27"/>
      <c r="J11" s="27"/>
    </row>
    <row r="12" spans="1:10" ht="90" x14ac:dyDescent="0.3">
      <c r="A12" s="4" t="s">
        <v>13</v>
      </c>
      <c r="B12" s="32" t="s">
        <v>14</v>
      </c>
      <c r="C12" s="37"/>
      <c r="D12" s="37"/>
      <c r="E12" s="23"/>
      <c r="F12" s="38"/>
      <c r="G12" s="38"/>
      <c r="H12" s="37"/>
      <c r="I12" s="27"/>
      <c r="J12" s="27"/>
    </row>
    <row r="13" spans="1:10" ht="16.5" x14ac:dyDescent="0.3">
      <c r="A13" s="4" t="s">
        <v>6</v>
      </c>
      <c r="B13" s="39" t="s">
        <v>15</v>
      </c>
      <c r="C13" s="37"/>
      <c r="D13" s="29" t="s">
        <v>16</v>
      </c>
      <c r="E13" s="40">
        <v>3</v>
      </c>
      <c r="F13" s="38"/>
      <c r="G13" s="41">
        <f>E13*F13</f>
        <v>0</v>
      </c>
      <c r="H13" s="37"/>
      <c r="I13" s="27"/>
      <c r="J13" s="27"/>
    </row>
    <row r="14" spans="1:10" ht="75" x14ac:dyDescent="0.3">
      <c r="A14" s="4" t="s">
        <v>17</v>
      </c>
      <c r="B14" s="32" t="s">
        <v>18</v>
      </c>
      <c r="C14" s="37"/>
      <c r="D14" s="37"/>
      <c r="E14" s="23"/>
      <c r="F14" s="38"/>
      <c r="G14" s="38"/>
      <c r="H14" s="37"/>
      <c r="I14" s="27"/>
      <c r="J14" s="27"/>
    </row>
    <row r="15" spans="1:10" ht="16.5" x14ac:dyDescent="0.3">
      <c r="A15" s="4" t="s">
        <v>6</v>
      </c>
      <c r="B15" s="39"/>
      <c r="C15" s="37"/>
      <c r="D15" s="29" t="s">
        <v>19</v>
      </c>
      <c r="E15" s="40">
        <v>1000</v>
      </c>
      <c r="F15" s="38"/>
      <c r="G15" s="41">
        <f>E15*F15</f>
        <v>0</v>
      </c>
      <c r="H15" s="37"/>
      <c r="I15" s="27"/>
      <c r="J15" s="27"/>
    </row>
    <row r="16" spans="1:10" ht="45" x14ac:dyDescent="0.3">
      <c r="A16" s="4" t="s">
        <v>20</v>
      </c>
      <c r="B16" s="32" t="s">
        <v>21</v>
      </c>
      <c r="C16" s="37"/>
      <c r="D16" s="37"/>
      <c r="E16" s="23"/>
      <c r="F16" s="38"/>
      <c r="G16" s="38"/>
      <c r="H16" s="37"/>
      <c r="I16" s="27"/>
      <c r="J16" s="27"/>
    </row>
    <row r="17" spans="1:10" ht="16.5" x14ac:dyDescent="0.3">
      <c r="A17" s="4" t="s">
        <v>6</v>
      </c>
      <c r="B17" s="39"/>
      <c r="C17" s="37"/>
      <c r="D17" s="29" t="s">
        <v>22</v>
      </c>
      <c r="E17" s="40">
        <v>1</v>
      </c>
      <c r="F17" s="38"/>
      <c r="G17" s="41">
        <f>E17*F17</f>
        <v>0</v>
      </c>
      <c r="H17" s="37"/>
      <c r="I17" s="27"/>
      <c r="J17" s="27"/>
    </row>
    <row r="18" spans="1:10" ht="45" x14ac:dyDescent="0.3">
      <c r="A18" s="4" t="s">
        <v>23</v>
      </c>
      <c r="B18" s="32" t="s">
        <v>24</v>
      </c>
      <c r="C18" s="37"/>
      <c r="D18" s="37"/>
      <c r="E18" s="23"/>
      <c r="F18" s="38"/>
      <c r="G18" s="38"/>
      <c r="H18" s="37"/>
      <c r="I18" s="27"/>
      <c r="J18" s="27"/>
    </row>
    <row r="19" spans="1:10" ht="16.5" x14ac:dyDescent="0.3">
      <c r="A19" s="4" t="s">
        <v>6</v>
      </c>
      <c r="B19" s="39"/>
      <c r="C19" s="37"/>
      <c r="D19" s="29" t="s">
        <v>7</v>
      </c>
      <c r="E19" s="40">
        <v>10</v>
      </c>
      <c r="F19" s="38"/>
      <c r="G19" s="41">
        <f>E19*F19</f>
        <v>0</v>
      </c>
      <c r="H19" s="37"/>
      <c r="I19" s="27"/>
      <c r="J19" s="27"/>
    </row>
    <row r="20" spans="1:10" ht="30" x14ac:dyDescent="0.3">
      <c r="A20" s="4" t="s">
        <v>25</v>
      </c>
      <c r="B20" s="39" t="s">
        <v>26</v>
      </c>
      <c r="C20" s="29"/>
      <c r="D20" s="29"/>
      <c r="E20" s="35"/>
      <c r="F20" s="24"/>
      <c r="G20" s="24"/>
      <c r="H20" s="37"/>
      <c r="I20" s="27"/>
      <c r="J20" s="27"/>
    </row>
    <row r="21" spans="1:10" ht="16.5" x14ac:dyDescent="0.3">
      <c r="A21" s="4" t="s">
        <v>6</v>
      </c>
      <c r="B21" s="39"/>
      <c r="C21" s="42"/>
      <c r="D21" s="42" t="s">
        <v>22</v>
      </c>
      <c r="E21" s="43">
        <v>1</v>
      </c>
      <c r="F21" s="44"/>
      <c r="G21" s="31">
        <f>E21*F21</f>
        <v>0</v>
      </c>
      <c r="H21" s="37"/>
      <c r="I21" s="27"/>
      <c r="J21" s="27"/>
    </row>
    <row r="22" spans="1:10" ht="30" x14ac:dyDescent="0.3">
      <c r="A22" s="4" t="s">
        <v>27</v>
      </c>
      <c r="B22" s="39" t="s">
        <v>28</v>
      </c>
      <c r="C22" s="29"/>
      <c r="D22" s="29"/>
      <c r="E22" s="35"/>
      <c r="F22" s="24"/>
      <c r="G22" s="24"/>
      <c r="H22" s="37"/>
      <c r="I22" s="27"/>
      <c r="J22" s="27"/>
    </row>
    <row r="23" spans="1:10" ht="16.5" x14ac:dyDescent="0.3">
      <c r="A23" s="4" t="s">
        <v>6</v>
      </c>
      <c r="B23" s="39"/>
      <c r="C23" s="42"/>
      <c r="D23" s="42" t="s">
        <v>22</v>
      </c>
      <c r="E23" s="43">
        <v>1</v>
      </c>
      <c r="F23" s="44"/>
      <c r="G23" s="31">
        <f>E23*F23</f>
        <v>0</v>
      </c>
      <c r="H23" s="37"/>
      <c r="I23" s="27"/>
      <c r="J23" s="27"/>
    </row>
    <row r="24" spans="1:10" ht="30" x14ac:dyDescent="0.3">
      <c r="A24" s="4" t="s">
        <v>29</v>
      </c>
      <c r="B24" s="32" t="s">
        <v>30</v>
      </c>
      <c r="C24" s="30"/>
      <c r="D24" s="37"/>
      <c r="E24" s="29"/>
      <c r="F24" s="31"/>
      <c r="G24" s="38"/>
      <c r="H24" s="37"/>
      <c r="I24" s="27"/>
      <c r="J24" s="27"/>
    </row>
    <row r="25" spans="1:10" ht="16.5" x14ac:dyDescent="0.3">
      <c r="A25" s="4"/>
      <c r="B25" s="45"/>
      <c r="C25" s="30"/>
      <c r="D25" s="42" t="s">
        <v>22</v>
      </c>
      <c r="E25" s="40">
        <v>1</v>
      </c>
      <c r="F25" s="38"/>
      <c r="G25" s="41">
        <f>E25*F25</f>
        <v>0</v>
      </c>
      <c r="H25" s="37"/>
      <c r="I25" s="27"/>
      <c r="J25" s="27"/>
    </row>
    <row r="26" spans="1:10" ht="16.5" x14ac:dyDescent="0.3">
      <c r="A26" s="4"/>
      <c r="B26" s="46"/>
      <c r="C26" s="47"/>
      <c r="D26" s="47"/>
      <c r="E26" s="42"/>
      <c r="F26" s="44"/>
      <c r="G26" s="48"/>
      <c r="H26" s="37"/>
      <c r="I26" s="27"/>
      <c r="J26" s="27"/>
    </row>
    <row r="27" spans="1:10" ht="16.5" x14ac:dyDescent="0.3">
      <c r="A27" s="5" t="s">
        <v>3</v>
      </c>
      <c r="B27" s="49" t="s">
        <v>31</v>
      </c>
      <c r="C27" s="50" t="s">
        <v>32</v>
      </c>
      <c r="D27" s="50" t="s">
        <v>32</v>
      </c>
      <c r="E27" s="50" t="s">
        <v>32</v>
      </c>
      <c r="F27" s="51"/>
      <c r="G27" s="51">
        <f>SUM(G5:G26)</f>
        <v>0</v>
      </c>
      <c r="H27" s="52"/>
      <c r="I27" s="27"/>
      <c r="J27" s="27"/>
    </row>
    <row r="28" spans="1:10" ht="16.5" x14ac:dyDescent="0.3">
      <c r="A28" s="6"/>
      <c r="B28" s="53"/>
      <c r="C28" s="54"/>
      <c r="D28" s="54"/>
      <c r="E28" s="54"/>
      <c r="F28" s="55"/>
      <c r="G28" s="55"/>
      <c r="H28" s="56"/>
      <c r="I28" s="27"/>
      <c r="J28" s="27"/>
    </row>
    <row r="29" spans="1:10" ht="16.5" x14ac:dyDescent="0.3">
      <c r="A29" s="6"/>
      <c r="B29" s="53"/>
      <c r="C29" s="54"/>
      <c r="D29" s="54"/>
      <c r="E29" s="54"/>
      <c r="F29" s="55"/>
      <c r="G29" s="55"/>
      <c r="H29" s="56"/>
      <c r="I29" s="27"/>
      <c r="J29" s="27"/>
    </row>
    <row r="30" spans="1:10" ht="16.5" x14ac:dyDescent="0.3">
      <c r="A30" s="4"/>
      <c r="B30" s="39"/>
      <c r="C30" s="29"/>
      <c r="D30" s="29"/>
      <c r="E30" s="35"/>
      <c r="F30" s="24"/>
      <c r="G30" s="24"/>
      <c r="H30" s="57"/>
      <c r="I30" s="27"/>
      <c r="J30" s="27"/>
    </row>
    <row r="31" spans="1:10" ht="16.5" x14ac:dyDescent="0.3">
      <c r="A31" s="3" t="s">
        <v>8</v>
      </c>
      <c r="B31" s="28" t="s">
        <v>33</v>
      </c>
      <c r="C31" s="29"/>
      <c r="D31" s="29"/>
      <c r="E31" s="35"/>
      <c r="F31" s="24"/>
      <c r="G31" s="24"/>
      <c r="H31" s="57"/>
      <c r="I31" s="27"/>
      <c r="J31" s="27"/>
    </row>
    <row r="32" spans="1:10" ht="16.5" x14ac:dyDescent="0.3">
      <c r="A32" s="3"/>
      <c r="B32" s="28"/>
      <c r="C32" s="29"/>
      <c r="D32" s="29"/>
      <c r="E32" s="35"/>
      <c r="F32" s="24"/>
      <c r="G32" s="24"/>
      <c r="H32" s="57"/>
      <c r="I32" s="27"/>
      <c r="J32" s="27"/>
    </row>
    <row r="33" spans="1:10" ht="195" x14ac:dyDescent="0.3">
      <c r="A33" s="4" t="s">
        <v>3</v>
      </c>
      <c r="B33" s="39" t="s">
        <v>34</v>
      </c>
      <c r="C33" s="29"/>
      <c r="D33" s="29"/>
      <c r="E33" s="35"/>
      <c r="F33" s="24"/>
      <c r="G33" s="24"/>
      <c r="H33" s="57"/>
      <c r="I33" s="27"/>
      <c r="J33" s="27"/>
    </row>
    <row r="34" spans="1:10" ht="16.5" x14ac:dyDescent="0.3">
      <c r="A34" s="4" t="s">
        <v>6</v>
      </c>
      <c r="B34" s="39" t="s">
        <v>35</v>
      </c>
      <c r="C34" s="29"/>
      <c r="D34" s="29" t="s">
        <v>36</v>
      </c>
      <c r="E34" s="35">
        <v>19</v>
      </c>
      <c r="F34" s="31"/>
      <c r="G34" s="31">
        <f>E34*F34</f>
        <v>0</v>
      </c>
      <c r="H34" s="57"/>
      <c r="I34" s="27"/>
      <c r="J34" s="27"/>
    </row>
    <row r="35" spans="1:10" ht="60" x14ac:dyDescent="0.3">
      <c r="A35" s="4" t="s">
        <v>8</v>
      </c>
      <c r="B35" s="32" t="s">
        <v>37</v>
      </c>
      <c r="C35" s="33"/>
      <c r="D35" s="34"/>
      <c r="E35" s="35"/>
      <c r="F35" s="24"/>
      <c r="G35" s="109"/>
      <c r="H35" s="36"/>
      <c r="I35" s="27"/>
      <c r="J35" s="27"/>
    </row>
    <row r="36" spans="1:10" ht="16.5" x14ac:dyDescent="0.3">
      <c r="A36" s="4" t="s">
        <v>6</v>
      </c>
      <c r="B36" s="32"/>
      <c r="C36" s="33"/>
      <c r="D36" s="34" t="s">
        <v>10</v>
      </c>
      <c r="E36" s="35">
        <v>58</v>
      </c>
      <c r="F36" s="24"/>
      <c r="G36" s="109">
        <f>E36*F36</f>
        <v>0</v>
      </c>
      <c r="H36" s="36"/>
      <c r="I36" s="27"/>
      <c r="J36" s="27"/>
    </row>
    <row r="37" spans="1:10" ht="45" x14ac:dyDescent="0.3">
      <c r="A37" s="4" t="s">
        <v>11</v>
      </c>
      <c r="B37" s="32" t="s">
        <v>38</v>
      </c>
      <c r="C37" s="33"/>
      <c r="D37" s="34"/>
      <c r="E37" s="35"/>
      <c r="F37" s="24"/>
      <c r="G37" s="109"/>
      <c r="H37" s="36"/>
      <c r="I37" s="27"/>
      <c r="J37" s="27"/>
    </row>
    <row r="38" spans="1:10" ht="16.5" x14ac:dyDescent="0.3">
      <c r="A38" s="4" t="s">
        <v>6</v>
      </c>
      <c r="B38" s="32"/>
      <c r="C38" s="33"/>
      <c r="D38" s="34" t="s">
        <v>7</v>
      </c>
      <c r="E38" s="35">
        <v>21</v>
      </c>
      <c r="F38" s="24"/>
      <c r="G38" s="109">
        <f>E38*F38</f>
        <v>0</v>
      </c>
      <c r="H38" s="36"/>
      <c r="I38" s="27"/>
      <c r="J38" s="27"/>
    </row>
    <row r="39" spans="1:10" ht="16.5" x14ac:dyDescent="0.3">
      <c r="A39" s="7" t="s">
        <v>39</v>
      </c>
      <c r="B39" s="58"/>
      <c r="C39" s="59"/>
      <c r="D39" s="59"/>
      <c r="E39" s="60"/>
      <c r="F39" s="24"/>
      <c r="G39" s="61"/>
      <c r="H39" s="57"/>
      <c r="I39" s="27"/>
      <c r="J39" s="27"/>
    </row>
    <row r="40" spans="1:10" ht="30" x14ac:dyDescent="0.3">
      <c r="A40" s="5" t="s">
        <v>8</v>
      </c>
      <c r="B40" s="49" t="s">
        <v>40</v>
      </c>
      <c r="C40" s="50" t="s">
        <v>32</v>
      </c>
      <c r="D40" s="50" t="s">
        <v>32</v>
      </c>
      <c r="E40" s="62"/>
      <c r="F40" s="63"/>
      <c r="G40" s="51">
        <f>SUM(G31:G39)</f>
        <v>0</v>
      </c>
      <c r="H40" s="64"/>
      <c r="I40" s="27"/>
      <c r="J40" s="27"/>
    </row>
    <row r="41" spans="1:10" ht="16.5" x14ac:dyDescent="0.3">
      <c r="A41" s="4"/>
      <c r="B41" s="39"/>
      <c r="C41" s="29"/>
      <c r="D41" s="29"/>
      <c r="E41" s="35"/>
      <c r="F41" s="24"/>
      <c r="G41" s="24"/>
      <c r="H41" s="57"/>
      <c r="I41" s="27"/>
      <c r="J41" s="27"/>
    </row>
    <row r="42" spans="1:10" ht="16.5" x14ac:dyDescent="0.3">
      <c r="A42" s="4"/>
      <c r="B42" s="39"/>
      <c r="C42" s="29"/>
      <c r="D42" s="29"/>
      <c r="E42" s="35"/>
      <c r="F42" s="24"/>
      <c r="G42" s="24"/>
      <c r="H42" s="57"/>
      <c r="I42" s="27"/>
      <c r="J42" s="27"/>
    </row>
    <row r="43" spans="1:10" ht="16.5" x14ac:dyDescent="0.3">
      <c r="A43" s="4" t="s">
        <v>39</v>
      </c>
      <c r="B43" s="39"/>
      <c r="C43" s="29"/>
      <c r="D43" s="29"/>
      <c r="E43" s="35"/>
      <c r="F43" s="24"/>
      <c r="G43" s="24"/>
      <c r="H43" s="57"/>
      <c r="I43" s="27"/>
      <c r="J43" s="27"/>
    </row>
    <row r="44" spans="1:10" ht="16.5" x14ac:dyDescent="0.3">
      <c r="A44" s="3" t="s">
        <v>11</v>
      </c>
      <c r="B44" s="28" t="s">
        <v>41</v>
      </c>
      <c r="C44" s="29"/>
      <c r="D44" s="29"/>
      <c r="E44" s="35"/>
      <c r="F44" s="24"/>
      <c r="G44" s="24"/>
      <c r="H44" s="57"/>
      <c r="I44" s="27"/>
      <c r="J44" s="27"/>
    </row>
    <row r="45" spans="1:10" ht="16.5" x14ac:dyDescent="0.3">
      <c r="A45" s="3"/>
      <c r="B45" s="28"/>
      <c r="C45" s="29"/>
      <c r="D45" s="29"/>
      <c r="E45" s="35"/>
      <c r="F45" s="24"/>
      <c r="G45" s="24"/>
      <c r="H45" s="57"/>
      <c r="I45" s="27"/>
      <c r="J45" s="27"/>
    </row>
    <row r="46" spans="1:10" ht="120" x14ac:dyDescent="0.3">
      <c r="A46" s="4" t="s">
        <v>3</v>
      </c>
      <c r="B46" s="65" t="s">
        <v>42</v>
      </c>
      <c r="C46" s="29"/>
      <c r="D46" s="29"/>
      <c r="E46" s="35"/>
      <c r="F46" s="24"/>
      <c r="G46" s="24"/>
      <c r="H46" s="57"/>
      <c r="I46" s="27"/>
      <c r="J46" s="27"/>
    </row>
    <row r="47" spans="1:10" ht="16.5" x14ac:dyDescent="0.3">
      <c r="A47" s="4" t="s">
        <v>6</v>
      </c>
      <c r="B47" s="39"/>
      <c r="C47" s="29"/>
      <c r="D47" s="29" t="s">
        <v>16</v>
      </c>
      <c r="E47" s="35">
        <v>122.5</v>
      </c>
      <c r="F47" s="31"/>
      <c r="G47" s="31">
        <f>E47*F47</f>
        <v>0</v>
      </c>
      <c r="H47" s="57"/>
      <c r="I47" s="27"/>
      <c r="J47" s="27"/>
    </row>
    <row r="48" spans="1:10" ht="60" x14ac:dyDescent="0.3">
      <c r="A48" s="4" t="s">
        <v>8</v>
      </c>
      <c r="B48" s="39" t="s">
        <v>43</v>
      </c>
      <c r="C48" s="29"/>
      <c r="D48" s="29"/>
      <c r="E48" s="35"/>
      <c r="F48" s="24"/>
      <c r="G48" s="24"/>
      <c r="H48" s="37"/>
      <c r="I48" s="27"/>
      <c r="J48" s="27"/>
    </row>
    <row r="49" spans="1:10" ht="16.5" x14ac:dyDescent="0.3">
      <c r="A49" s="4" t="s">
        <v>6</v>
      </c>
      <c r="B49" s="39"/>
      <c r="C49" s="29"/>
      <c r="D49" s="29" t="s">
        <v>10</v>
      </c>
      <c r="E49" s="35">
        <v>35</v>
      </c>
      <c r="F49" s="31"/>
      <c r="G49" s="31">
        <f>E49*F49</f>
        <v>0</v>
      </c>
      <c r="H49" s="37"/>
      <c r="I49" s="27"/>
      <c r="J49" s="27"/>
    </row>
    <row r="50" spans="1:10" ht="90" x14ac:dyDescent="0.3">
      <c r="A50" s="4" t="s">
        <v>11</v>
      </c>
      <c r="B50" s="39" t="s">
        <v>44</v>
      </c>
      <c r="C50" s="29"/>
      <c r="D50" s="29"/>
      <c r="E50" s="35"/>
      <c r="F50" s="24"/>
      <c r="G50" s="24"/>
      <c r="H50" s="37"/>
      <c r="I50" s="27"/>
      <c r="J50" s="27"/>
    </row>
    <row r="51" spans="1:10" ht="16.5" x14ac:dyDescent="0.3">
      <c r="A51" s="4" t="s">
        <v>6</v>
      </c>
      <c r="B51" s="39"/>
      <c r="C51" s="29"/>
      <c r="D51" s="29" t="s">
        <v>16</v>
      </c>
      <c r="E51" s="35">
        <v>3.5</v>
      </c>
      <c r="F51" s="31"/>
      <c r="G51" s="31">
        <f>E51*F51</f>
        <v>0</v>
      </c>
      <c r="H51" s="37"/>
      <c r="I51" s="27"/>
      <c r="J51" s="27"/>
    </row>
    <row r="52" spans="1:10" ht="135" x14ac:dyDescent="0.3">
      <c r="A52" s="4" t="s">
        <v>17</v>
      </c>
      <c r="B52" s="39" t="s">
        <v>45</v>
      </c>
      <c r="C52" s="29"/>
      <c r="D52" s="29"/>
      <c r="E52" s="35"/>
      <c r="F52" s="24"/>
      <c r="G52" s="24"/>
      <c r="H52" s="37"/>
      <c r="I52" s="27"/>
      <c r="J52" s="27"/>
    </row>
    <row r="53" spans="1:10" ht="16.5" x14ac:dyDescent="0.3">
      <c r="A53" s="4" t="s">
        <v>6</v>
      </c>
      <c r="B53" s="39"/>
      <c r="C53" s="29"/>
      <c r="D53" s="29" t="s">
        <v>16</v>
      </c>
      <c r="E53" s="35">
        <v>57.5</v>
      </c>
      <c r="F53" s="31"/>
      <c r="G53" s="31">
        <f>E53*F53</f>
        <v>0</v>
      </c>
      <c r="H53" s="37"/>
      <c r="I53" s="27"/>
      <c r="J53" s="27"/>
    </row>
    <row r="54" spans="1:10" ht="90" x14ac:dyDescent="0.3">
      <c r="A54" s="4" t="s">
        <v>20</v>
      </c>
      <c r="B54" s="39" t="s">
        <v>46</v>
      </c>
      <c r="C54" s="29"/>
      <c r="D54" s="29"/>
      <c r="E54" s="35"/>
      <c r="F54" s="24"/>
      <c r="G54" s="24"/>
      <c r="H54" s="37"/>
      <c r="I54" s="27"/>
      <c r="J54" s="27"/>
    </row>
    <row r="55" spans="1:10" ht="16.5" x14ac:dyDescent="0.3">
      <c r="A55" s="4" t="s">
        <v>6</v>
      </c>
      <c r="B55" s="39"/>
      <c r="C55" s="29"/>
      <c r="D55" s="29" t="s">
        <v>16</v>
      </c>
      <c r="E55" s="35">
        <v>124.4</v>
      </c>
      <c r="F55" s="31"/>
      <c r="G55" s="31">
        <f>E55*F55</f>
        <v>0</v>
      </c>
      <c r="H55" s="37"/>
      <c r="I55" s="27"/>
      <c r="J55" s="27"/>
    </row>
    <row r="56" spans="1:10" ht="60" x14ac:dyDescent="0.3">
      <c r="A56" s="4" t="s">
        <v>23</v>
      </c>
      <c r="B56" s="39" t="s">
        <v>47</v>
      </c>
      <c r="C56" s="29"/>
      <c r="D56" s="29"/>
      <c r="E56" s="35"/>
      <c r="F56" s="24"/>
      <c r="G56" s="24"/>
      <c r="H56" s="37"/>
      <c r="I56" s="27"/>
      <c r="J56" s="27"/>
    </row>
    <row r="57" spans="1:10" ht="16.5" x14ac:dyDescent="0.3">
      <c r="A57" s="4" t="s">
        <v>6</v>
      </c>
      <c r="B57" s="39"/>
      <c r="C57" s="29"/>
      <c r="D57" s="29" t="s">
        <v>16</v>
      </c>
      <c r="E57" s="35">
        <v>23</v>
      </c>
      <c r="F57" s="31"/>
      <c r="G57" s="31">
        <f>E57*F57</f>
        <v>0</v>
      </c>
      <c r="H57" s="37"/>
      <c r="I57" s="27"/>
      <c r="J57" s="27"/>
    </row>
    <row r="58" spans="1:10" ht="16.5" x14ac:dyDescent="0.3">
      <c r="A58" s="9"/>
      <c r="B58" s="45"/>
      <c r="C58" s="66"/>
      <c r="D58" s="42"/>
      <c r="E58" s="43"/>
      <c r="F58" s="44"/>
      <c r="G58" s="44"/>
      <c r="H58" s="57"/>
      <c r="I58" s="27"/>
      <c r="J58" s="27"/>
    </row>
    <row r="59" spans="1:10" ht="16.5" x14ac:dyDescent="0.3">
      <c r="A59" s="5" t="s">
        <v>11</v>
      </c>
      <c r="B59" s="49" t="s">
        <v>48</v>
      </c>
      <c r="C59" s="50" t="s">
        <v>32</v>
      </c>
      <c r="D59" s="50" t="s">
        <v>32</v>
      </c>
      <c r="E59" s="62"/>
      <c r="F59" s="63"/>
      <c r="G59" s="51">
        <f>SUM(G45:G58)</f>
        <v>0</v>
      </c>
      <c r="H59" s="64"/>
      <c r="I59" s="27"/>
      <c r="J59" s="27"/>
    </row>
    <row r="60" spans="1:10" ht="16.5" x14ac:dyDescent="0.3">
      <c r="A60" s="10"/>
      <c r="B60" s="67"/>
      <c r="C60" s="68"/>
      <c r="D60" s="68"/>
      <c r="E60" s="69"/>
      <c r="F60" s="70"/>
      <c r="G60" s="71"/>
      <c r="H60" s="72"/>
      <c r="I60" s="27"/>
      <c r="J60" s="27"/>
    </row>
    <row r="61" spans="1:10" ht="16.5" x14ac:dyDescent="0.3">
      <c r="A61" s="6"/>
      <c r="B61" s="53"/>
      <c r="C61" s="54"/>
      <c r="D61" s="54"/>
      <c r="E61" s="73"/>
      <c r="F61" s="70"/>
      <c r="G61" s="55"/>
      <c r="H61" s="72"/>
      <c r="I61" s="27"/>
      <c r="J61" s="27"/>
    </row>
    <row r="62" spans="1:10" ht="16.5" x14ac:dyDescent="0.3">
      <c r="A62" s="4" t="s">
        <v>39</v>
      </c>
      <c r="B62" s="39"/>
      <c r="C62" s="29"/>
      <c r="D62" s="29"/>
      <c r="E62" s="35"/>
      <c r="F62" s="24"/>
      <c r="G62" s="24"/>
      <c r="H62" s="57"/>
      <c r="I62" s="27"/>
      <c r="J62" s="27"/>
    </row>
    <row r="63" spans="1:10" ht="16.5" x14ac:dyDescent="0.3">
      <c r="A63" s="3" t="s">
        <v>13</v>
      </c>
      <c r="B63" s="28" t="s">
        <v>49</v>
      </c>
      <c r="C63" s="29"/>
      <c r="D63" s="29"/>
      <c r="E63" s="35"/>
      <c r="F63" s="24"/>
      <c r="G63" s="24"/>
      <c r="H63" s="57"/>
      <c r="I63" s="27"/>
      <c r="J63" s="27"/>
    </row>
    <row r="64" spans="1:10" ht="16.5" x14ac:dyDescent="0.3">
      <c r="A64" s="3"/>
      <c r="B64" s="28"/>
      <c r="C64" s="29"/>
      <c r="D64" s="29"/>
      <c r="E64" s="35"/>
      <c r="F64" s="24"/>
      <c r="G64" s="24"/>
      <c r="H64" s="57"/>
      <c r="I64" s="27"/>
      <c r="J64" s="27"/>
    </row>
    <row r="65" spans="1:10" ht="45" x14ac:dyDescent="0.3">
      <c r="A65" s="4" t="s">
        <v>3</v>
      </c>
      <c r="B65" s="32" t="s">
        <v>50</v>
      </c>
      <c r="C65" s="32"/>
      <c r="D65" s="29"/>
      <c r="E65" s="23"/>
      <c r="F65" s="38"/>
      <c r="G65" s="38"/>
      <c r="H65" s="37"/>
      <c r="I65" s="27"/>
      <c r="J65" s="27"/>
    </row>
    <row r="66" spans="1:10" ht="16.5" x14ac:dyDescent="0.3">
      <c r="A66" s="4"/>
      <c r="B66" s="74"/>
      <c r="C66" s="32"/>
      <c r="D66" s="29" t="s">
        <v>16</v>
      </c>
      <c r="E66" s="23">
        <v>1.5</v>
      </c>
      <c r="F66" s="38"/>
      <c r="G66" s="38">
        <f>E66*F66</f>
        <v>0</v>
      </c>
      <c r="H66" s="37"/>
      <c r="I66" s="27"/>
      <c r="J66" s="27"/>
    </row>
    <row r="67" spans="1:10" ht="240" x14ac:dyDescent="0.3">
      <c r="A67" s="11" t="s">
        <v>8</v>
      </c>
      <c r="B67" s="75" t="s">
        <v>51</v>
      </c>
      <c r="C67" s="75"/>
      <c r="D67" s="76"/>
      <c r="E67" s="77"/>
      <c r="F67" s="78"/>
      <c r="G67" s="78"/>
      <c r="H67" s="37"/>
      <c r="I67" s="27"/>
      <c r="J67" s="27"/>
    </row>
    <row r="68" spans="1:10" ht="16.5" x14ac:dyDescent="0.3">
      <c r="A68" s="11" t="s">
        <v>6</v>
      </c>
      <c r="B68" s="75" t="s">
        <v>52</v>
      </c>
      <c r="C68" s="75"/>
      <c r="D68" s="76" t="s">
        <v>53</v>
      </c>
      <c r="E68" s="35">
        <v>1</v>
      </c>
      <c r="F68" s="38"/>
      <c r="G68" s="38">
        <f>E68*F68</f>
        <v>0</v>
      </c>
      <c r="H68" s="37"/>
      <c r="I68" s="27"/>
      <c r="J68" s="27"/>
    </row>
    <row r="69" spans="1:10" ht="255" x14ac:dyDescent="0.3">
      <c r="A69" s="11" t="s">
        <v>11</v>
      </c>
      <c r="B69" s="75" t="s">
        <v>54</v>
      </c>
      <c r="C69" s="75"/>
      <c r="D69" s="76"/>
      <c r="E69" s="77"/>
      <c r="F69" s="78"/>
      <c r="G69" s="78"/>
      <c r="H69" s="37"/>
      <c r="I69" s="27"/>
      <c r="J69" s="27"/>
    </row>
    <row r="70" spans="1:10" ht="16.5" x14ac:dyDescent="0.3">
      <c r="A70" s="11" t="s">
        <v>6</v>
      </c>
      <c r="B70" s="75" t="s">
        <v>55</v>
      </c>
      <c r="C70" s="75"/>
      <c r="D70" s="76" t="s">
        <v>53</v>
      </c>
      <c r="E70" s="35">
        <v>1</v>
      </c>
      <c r="F70" s="38"/>
      <c r="G70" s="38">
        <f>E70*F70</f>
        <v>0</v>
      </c>
      <c r="H70" s="37"/>
      <c r="I70" s="27"/>
      <c r="J70" s="27"/>
    </row>
    <row r="71" spans="1:10" ht="16.5" x14ac:dyDescent="0.3">
      <c r="A71" s="12"/>
      <c r="B71" s="79"/>
      <c r="C71" s="80"/>
      <c r="D71" s="29"/>
      <c r="E71" s="80"/>
      <c r="F71" s="44"/>
      <c r="G71" s="44"/>
      <c r="H71" s="80"/>
      <c r="I71" s="27"/>
      <c r="J71" s="27"/>
    </row>
    <row r="72" spans="1:10" ht="30" x14ac:dyDescent="0.3">
      <c r="A72" s="5" t="s">
        <v>13</v>
      </c>
      <c r="B72" s="49" t="s">
        <v>56</v>
      </c>
      <c r="C72" s="50" t="s">
        <v>32</v>
      </c>
      <c r="D72" s="50" t="s">
        <v>32</v>
      </c>
      <c r="E72" s="62"/>
      <c r="F72" s="63"/>
      <c r="G72" s="51">
        <f>SUM(G64:G71)</f>
        <v>0</v>
      </c>
      <c r="H72" s="64"/>
      <c r="I72" s="27"/>
      <c r="J72" s="27"/>
    </row>
    <row r="73" spans="1:10" ht="16.5" x14ac:dyDescent="0.3">
      <c r="A73" s="6"/>
      <c r="B73" s="53"/>
      <c r="C73" s="54"/>
      <c r="D73" s="54"/>
      <c r="E73" s="81"/>
      <c r="F73" s="70"/>
      <c r="G73" s="55"/>
      <c r="H73" s="56"/>
      <c r="I73" s="27"/>
      <c r="J73" s="27"/>
    </row>
    <row r="74" spans="1:10" ht="16.5" x14ac:dyDescent="0.3">
      <c r="A74" s="4" t="s">
        <v>39</v>
      </c>
      <c r="B74" s="39"/>
      <c r="C74" s="29"/>
      <c r="D74" s="29"/>
      <c r="E74" s="23"/>
      <c r="F74" s="24"/>
      <c r="G74" s="24"/>
      <c r="H74" s="26"/>
      <c r="I74" s="27"/>
      <c r="J74" s="27"/>
    </row>
    <row r="75" spans="1:10" ht="16.5" x14ac:dyDescent="0.3">
      <c r="A75" s="4"/>
      <c r="B75" s="39"/>
      <c r="C75" s="29"/>
      <c r="D75" s="29"/>
      <c r="E75" s="35"/>
      <c r="F75" s="24"/>
      <c r="G75" s="24"/>
      <c r="H75" s="57"/>
      <c r="I75" s="27"/>
      <c r="J75" s="27"/>
    </row>
    <row r="76" spans="1:10" ht="16.5" x14ac:dyDescent="0.3">
      <c r="A76" s="3" t="s">
        <v>17</v>
      </c>
      <c r="B76" s="28" t="s">
        <v>57</v>
      </c>
      <c r="C76" s="29"/>
      <c r="D76" s="29"/>
      <c r="E76" s="35"/>
      <c r="F76" s="24"/>
      <c r="G76" s="24"/>
      <c r="H76" s="57"/>
      <c r="I76" s="27"/>
      <c r="J76" s="27"/>
    </row>
    <row r="77" spans="1:10" ht="16.5" x14ac:dyDescent="0.3">
      <c r="A77" s="3"/>
      <c r="B77" s="28"/>
      <c r="C77" s="29"/>
      <c r="D77" s="29"/>
      <c r="E77" s="35"/>
      <c r="F77" s="24"/>
      <c r="G77" s="24"/>
      <c r="H77" s="57"/>
      <c r="I77" s="27"/>
      <c r="J77" s="27"/>
    </row>
    <row r="78" spans="1:10" ht="60" x14ac:dyDescent="0.3">
      <c r="A78" s="4" t="s">
        <v>3</v>
      </c>
      <c r="B78" s="39" t="s">
        <v>58</v>
      </c>
      <c r="C78" s="29"/>
      <c r="D78" s="29"/>
      <c r="E78" s="35"/>
      <c r="F78" s="24"/>
      <c r="G78" s="24"/>
      <c r="H78" s="57"/>
      <c r="I78" s="27"/>
      <c r="J78" s="27"/>
    </row>
    <row r="79" spans="1:10" ht="16.5" x14ac:dyDescent="0.3">
      <c r="A79" s="4" t="s">
        <v>6</v>
      </c>
      <c r="B79" s="39" t="s">
        <v>39</v>
      </c>
      <c r="C79" s="29"/>
      <c r="D79" s="29" t="s">
        <v>59</v>
      </c>
      <c r="E79" s="35">
        <v>10</v>
      </c>
      <c r="F79" s="31"/>
      <c r="G79" s="31">
        <f>E79*F79</f>
        <v>0</v>
      </c>
      <c r="H79" s="57"/>
      <c r="I79" s="27"/>
      <c r="J79" s="27"/>
    </row>
    <row r="80" spans="1:10" ht="165" x14ac:dyDescent="0.3">
      <c r="A80" s="4" t="s">
        <v>8</v>
      </c>
      <c r="B80" s="82" t="s">
        <v>60</v>
      </c>
      <c r="C80" s="29"/>
      <c r="D80" s="29"/>
      <c r="E80" s="35"/>
      <c r="F80" s="24"/>
      <c r="G80" s="24"/>
      <c r="H80" s="57"/>
      <c r="I80" s="27"/>
      <c r="J80" s="27"/>
    </row>
    <row r="81" spans="1:10" ht="16.5" x14ac:dyDescent="0.3">
      <c r="A81" s="4" t="s">
        <v>6</v>
      </c>
      <c r="B81" s="83" t="s">
        <v>61</v>
      </c>
      <c r="C81" s="29"/>
      <c r="D81" s="29" t="s">
        <v>59</v>
      </c>
      <c r="E81" s="35">
        <v>7</v>
      </c>
      <c r="F81" s="31"/>
      <c r="G81" s="31">
        <f>E81*F81</f>
        <v>0</v>
      </c>
      <c r="H81" s="57"/>
      <c r="I81" s="27"/>
      <c r="J81" s="27"/>
    </row>
    <row r="82" spans="1:10" ht="180" x14ac:dyDescent="0.3">
      <c r="A82" s="4" t="s">
        <v>11</v>
      </c>
      <c r="B82" s="32" t="s">
        <v>62</v>
      </c>
      <c r="C82" s="80"/>
      <c r="D82" s="80"/>
      <c r="E82" s="80"/>
      <c r="F82" s="84"/>
      <c r="G82" s="84"/>
      <c r="H82" s="80"/>
      <c r="I82" s="27"/>
      <c r="J82" s="27"/>
    </row>
    <row r="83" spans="1:10" ht="225" x14ac:dyDescent="0.3">
      <c r="A83" s="12"/>
      <c r="B83" s="32" t="s">
        <v>63</v>
      </c>
      <c r="C83" s="80"/>
      <c r="D83" s="80"/>
      <c r="E83" s="80"/>
      <c r="F83" s="84"/>
      <c r="G83" s="84"/>
      <c r="H83" s="80"/>
      <c r="I83" s="27"/>
      <c r="J83" s="27"/>
    </row>
    <row r="84" spans="1:10" ht="379.5" x14ac:dyDescent="0.3">
      <c r="A84" s="12"/>
      <c r="B84" s="82" t="s">
        <v>64</v>
      </c>
      <c r="C84" s="80"/>
      <c r="D84" s="80"/>
      <c r="E84" s="80"/>
      <c r="F84" s="84"/>
      <c r="G84" s="84"/>
      <c r="H84" s="80"/>
      <c r="I84" s="27"/>
      <c r="J84" s="27"/>
    </row>
    <row r="85" spans="1:10" ht="60" x14ac:dyDescent="0.3">
      <c r="A85" s="4"/>
      <c r="B85" s="39" t="s">
        <v>98</v>
      </c>
      <c r="C85" s="29"/>
      <c r="D85" s="85" t="s">
        <v>53</v>
      </c>
      <c r="E85" s="86">
        <v>1</v>
      </c>
      <c r="F85" s="38"/>
      <c r="G85" s="38">
        <f>E85*F85</f>
        <v>0</v>
      </c>
      <c r="H85" s="57"/>
      <c r="I85" s="27"/>
      <c r="J85" s="27"/>
    </row>
    <row r="86" spans="1:10" ht="330" x14ac:dyDescent="0.3">
      <c r="A86" s="4" t="s">
        <v>13</v>
      </c>
      <c r="B86" s="32" t="s">
        <v>65</v>
      </c>
      <c r="C86" s="80"/>
      <c r="D86" s="80"/>
      <c r="E86" s="80"/>
      <c r="F86" s="84"/>
      <c r="G86" s="84"/>
      <c r="H86" s="80"/>
      <c r="I86" s="27"/>
      <c r="J86" s="27"/>
    </row>
    <row r="87" spans="1:10" ht="60" x14ac:dyDescent="0.3">
      <c r="A87" s="4"/>
      <c r="B87" s="39" t="s">
        <v>99</v>
      </c>
      <c r="C87" s="29"/>
      <c r="D87" s="85"/>
      <c r="E87" s="86"/>
      <c r="F87" s="38"/>
      <c r="G87" s="38"/>
      <c r="H87" s="57"/>
      <c r="I87" s="27"/>
      <c r="J87" s="27"/>
    </row>
    <row r="88" spans="1:10" ht="16.5" x14ac:dyDescent="0.3">
      <c r="A88" s="4"/>
      <c r="B88" s="39"/>
      <c r="C88" s="29"/>
      <c r="D88" s="85" t="s">
        <v>53</v>
      </c>
      <c r="E88" s="86">
        <v>2</v>
      </c>
      <c r="F88" s="38"/>
      <c r="G88" s="38">
        <f>E88*F88</f>
        <v>0</v>
      </c>
      <c r="H88" s="57"/>
      <c r="I88" s="27"/>
      <c r="J88" s="27"/>
    </row>
    <row r="89" spans="1:10" ht="75" x14ac:dyDescent="0.3">
      <c r="A89" s="4" t="s">
        <v>17</v>
      </c>
      <c r="B89" s="39" t="s">
        <v>66</v>
      </c>
      <c r="C89" s="29"/>
      <c r="D89" s="29"/>
      <c r="E89" s="35"/>
      <c r="F89" s="24"/>
      <c r="G89" s="24"/>
      <c r="H89" s="57"/>
      <c r="I89" s="27"/>
      <c r="J89" s="27"/>
    </row>
    <row r="90" spans="1:10" ht="16.5" x14ac:dyDescent="0.3">
      <c r="A90" s="4" t="s">
        <v>6</v>
      </c>
      <c r="B90" s="39"/>
      <c r="C90" s="29"/>
      <c r="D90" s="29" t="s">
        <v>22</v>
      </c>
      <c r="E90" s="35">
        <v>1</v>
      </c>
      <c r="F90" s="31"/>
      <c r="G90" s="31">
        <f>E90*F90</f>
        <v>0</v>
      </c>
      <c r="H90" s="57"/>
      <c r="I90" s="27"/>
      <c r="J90" s="27"/>
    </row>
    <row r="91" spans="1:10" ht="60" x14ac:dyDescent="0.3">
      <c r="A91" s="9" t="s">
        <v>20</v>
      </c>
      <c r="B91" s="39" t="s">
        <v>67</v>
      </c>
      <c r="C91" s="29"/>
      <c r="D91" s="29"/>
      <c r="E91" s="35"/>
      <c r="F91" s="24"/>
      <c r="G91" s="24"/>
      <c r="H91" s="57"/>
      <c r="I91" s="27"/>
      <c r="J91" s="27"/>
    </row>
    <row r="92" spans="1:10" ht="16.5" x14ac:dyDescent="0.3">
      <c r="A92" s="9" t="s">
        <v>6</v>
      </c>
      <c r="B92" s="39" t="s">
        <v>68</v>
      </c>
      <c r="C92" s="29"/>
      <c r="D92" s="29" t="s">
        <v>59</v>
      </c>
      <c r="E92" s="35">
        <v>7</v>
      </c>
      <c r="F92" s="31"/>
      <c r="G92" s="31">
        <f>E92*F92</f>
        <v>0</v>
      </c>
      <c r="H92" s="57"/>
      <c r="I92" s="27"/>
      <c r="J92" s="27"/>
    </row>
    <row r="93" spans="1:10" ht="16.5" x14ac:dyDescent="0.3">
      <c r="A93" s="9" t="s">
        <v>6</v>
      </c>
      <c r="B93" s="39" t="s">
        <v>69</v>
      </c>
      <c r="C93" s="29"/>
      <c r="D93" s="29" t="s">
        <v>53</v>
      </c>
      <c r="E93" s="35">
        <v>2</v>
      </c>
      <c r="F93" s="31"/>
      <c r="G93" s="31">
        <f>E93*F93</f>
        <v>0</v>
      </c>
      <c r="H93" s="57"/>
      <c r="I93" s="27"/>
      <c r="J93" s="27"/>
    </row>
    <row r="94" spans="1:10" ht="16.5" x14ac:dyDescent="0.3">
      <c r="A94" s="9" t="s">
        <v>6</v>
      </c>
      <c r="B94" s="45" t="s">
        <v>70</v>
      </c>
      <c r="C94" s="42"/>
      <c r="D94" s="42" t="s">
        <v>53</v>
      </c>
      <c r="E94" s="43">
        <v>3</v>
      </c>
      <c r="F94" s="44"/>
      <c r="G94" s="44">
        <f>E94*F94</f>
        <v>0</v>
      </c>
      <c r="H94" s="57"/>
      <c r="I94" s="27"/>
      <c r="J94" s="27"/>
    </row>
    <row r="95" spans="1:10" ht="45" x14ac:dyDescent="0.3">
      <c r="A95" s="9" t="s">
        <v>23</v>
      </c>
      <c r="B95" s="45" t="s">
        <v>71</v>
      </c>
      <c r="C95" s="42"/>
      <c r="D95" s="42"/>
      <c r="E95" s="43"/>
      <c r="F95" s="44"/>
      <c r="G95" s="44"/>
      <c r="H95" s="57"/>
      <c r="I95" s="27"/>
      <c r="J95" s="27"/>
    </row>
    <row r="96" spans="1:10" ht="16.5" x14ac:dyDescent="0.3">
      <c r="A96" s="4"/>
      <c r="B96" s="39"/>
      <c r="C96" s="29"/>
      <c r="D96" s="29" t="s">
        <v>22</v>
      </c>
      <c r="E96" s="35">
        <v>1</v>
      </c>
      <c r="F96" s="31"/>
      <c r="G96" s="31">
        <f>E96*F96</f>
        <v>0</v>
      </c>
      <c r="H96" s="57"/>
      <c r="I96" s="27"/>
      <c r="J96" s="27"/>
    </row>
    <row r="97" spans="1:10" ht="16.5" x14ac:dyDescent="0.3">
      <c r="A97" s="7"/>
      <c r="B97" s="58"/>
      <c r="C97" s="59"/>
      <c r="D97" s="59"/>
      <c r="E97" s="60"/>
      <c r="F97" s="31"/>
      <c r="G97" s="87"/>
      <c r="H97" s="57"/>
      <c r="I97" s="27"/>
      <c r="J97" s="27"/>
    </row>
    <row r="98" spans="1:10" ht="30" x14ac:dyDescent="0.3">
      <c r="A98" s="5" t="s">
        <v>17</v>
      </c>
      <c r="B98" s="49" t="s">
        <v>72</v>
      </c>
      <c r="C98" s="50" t="s">
        <v>32</v>
      </c>
      <c r="D98" s="50" t="s">
        <v>32</v>
      </c>
      <c r="E98" s="62"/>
      <c r="F98" s="63"/>
      <c r="G98" s="51">
        <f>SUM(G77:G97)</f>
        <v>0</v>
      </c>
      <c r="H98" s="64"/>
      <c r="I98" s="27"/>
      <c r="J98" s="27"/>
    </row>
    <row r="99" spans="1:10" ht="16.5" x14ac:dyDescent="0.3">
      <c r="A99" s="6"/>
      <c r="B99" s="53"/>
      <c r="C99" s="54"/>
      <c r="D99" s="54"/>
      <c r="E99" s="73"/>
      <c r="F99" s="70"/>
      <c r="G99" s="55"/>
      <c r="H99" s="72"/>
      <c r="I99" s="27"/>
      <c r="J99" s="27"/>
    </row>
    <row r="100" spans="1:10" ht="16.5" x14ac:dyDescent="0.3">
      <c r="A100" s="6"/>
      <c r="B100" s="53"/>
      <c r="C100" s="54"/>
      <c r="D100" s="54"/>
      <c r="E100" s="73"/>
      <c r="F100" s="70"/>
      <c r="G100" s="55"/>
      <c r="H100" s="72"/>
      <c r="I100" s="27"/>
      <c r="J100" s="27"/>
    </row>
    <row r="101" spans="1:10" ht="16.5" x14ac:dyDescent="0.3">
      <c r="A101" s="7"/>
      <c r="B101" s="58"/>
      <c r="C101" s="59"/>
      <c r="D101" s="59"/>
      <c r="E101" s="60"/>
      <c r="F101" s="24"/>
      <c r="G101" s="61"/>
      <c r="H101" s="57"/>
      <c r="I101" s="27"/>
      <c r="J101" s="27"/>
    </row>
    <row r="102" spans="1:10" ht="30" x14ac:dyDescent="0.3">
      <c r="A102" s="3" t="s">
        <v>20</v>
      </c>
      <c r="B102" s="28" t="s">
        <v>73</v>
      </c>
      <c r="C102" s="29"/>
      <c r="D102" s="29"/>
      <c r="E102" s="23"/>
      <c r="F102" s="24"/>
      <c r="G102" s="24"/>
      <c r="H102" s="26"/>
      <c r="I102" s="27"/>
      <c r="J102" s="27"/>
    </row>
    <row r="103" spans="1:10" ht="16.5" x14ac:dyDescent="0.3">
      <c r="A103" s="3"/>
      <c r="B103" s="28"/>
      <c r="C103" s="30"/>
      <c r="D103" s="29"/>
      <c r="E103" s="29"/>
      <c r="F103" s="31"/>
      <c r="G103" s="24"/>
      <c r="H103" s="26"/>
      <c r="I103" s="27"/>
      <c r="J103" s="27"/>
    </row>
    <row r="104" spans="1:10" ht="120" x14ac:dyDescent="0.3">
      <c r="A104" s="4" t="s">
        <v>3</v>
      </c>
      <c r="B104" s="32" t="s">
        <v>74</v>
      </c>
      <c r="C104" s="33"/>
      <c r="D104" s="34"/>
      <c r="E104" s="35"/>
      <c r="F104" s="24"/>
      <c r="G104" s="109"/>
      <c r="H104" s="36"/>
      <c r="I104" s="27"/>
      <c r="J104" s="27"/>
    </row>
    <row r="105" spans="1:10" ht="16.5" x14ac:dyDescent="0.3">
      <c r="A105" s="4" t="s">
        <v>6</v>
      </c>
      <c r="B105" s="32"/>
      <c r="C105" s="33"/>
      <c r="D105" s="34" t="s">
        <v>53</v>
      </c>
      <c r="E105" s="35">
        <v>1</v>
      </c>
      <c r="F105" s="24"/>
      <c r="G105" s="109">
        <f>E105*F105</f>
        <v>0</v>
      </c>
      <c r="H105" s="36"/>
      <c r="I105" s="27"/>
      <c r="J105" s="27"/>
    </row>
    <row r="106" spans="1:10" ht="90" x14ac:dyDescent="0.3">
      <c r="A106" s="4" t="s">
        <v>8</v>
      </c>
      <c r="B106" s="32" t="s">
        <v>75</v>
      </c>
      <c r="C106" s="33"/>
      <c r="D106" s="34"/>
      <c r="E106" s="35"/>
      <c r="F106" s="24"/>
      <c r="G106" s="109"/>
      <c r="H106" s="36"/>
      <c r="I106" s="27"/>
      <c r="J106" s="27"/>
    </row>
    <row r="107" spans="1:10" ht="16.5" x14ac:dyDescent="0.3">
      <c r="A107" s="4" t="s">
        <v>6</v>
      </c>
      <c r="B107" s="39" t="s">
        <v>15</v>
      </c>
      <c r="C107" s="33"/>
      <c r="D107" s="34" t="s">
        <v>53</v>
      </c>
      <c r="E107" s="35">
        <v>3</v>
      </c>
      <c r="F107" s="24"/>
      <c r="G107" s="109">
        <f>E107*F107</f>
        <v>0</v>
      </c>
      <c r="H107" s="36"/>
      <c r="I107" s="27"/>
      <c r="J107" s="27"/>
    </row>
    <row r="108" spans="1:10" ht="16.5" x14ac:dyDescent="0.3">
      <c r="A108" s="4"/>
      <c r="B108" s="46"/>
      <c r="C108" s="47"/>
      <c r="D108" s="47"/>
      <c r="E108" s="42"/>
      <c r="F108" s="44"/>
      <c r="G108" s="48"/>
      <c r="H108" s="37"/>
      <c r="I108" s="27"/>
      <c r="J108" s="27"/>
    </row>
    <row r="109" spans="1:10" ht="30" x14ac:dyDescent="0.3">
      <c r="A109" s="5" t="s">
        <v>20</v>
      </c>
      <c r="B109" s="49" t="s">
        <v>76</v>
      </c>
      <c r="C109" s="50" t="s">
        <v>32</v>
      </c>
      <c r="D109" s="50" t="s">
        <v>32</v>
      </c>
      <c r="E109" s="50" t="s">
        <v>32</v>
      </c>
      <c r="F109" s="51"/>
      <c r="G109" s="51">
        <f>SUM(G103:G108)</f>
        <v>0</v>
      </c>
      <c r="H109" s="52"/>
      <c r="I109" s="27"/>
      <c r="J109" s="27"/>
    </row>
    <row r="110" spans="1:10" ht="16.5" x14ac:dyDescent="0.3">
      <c r="A110" s="6"/>
      <c r="B110" s="53"/>
      <c r="C110" s="54"/>
      <c r="D110" s="54"/>
      <c r="E110" s="54"/>
      <c r="F110" s="55"/>
      <c r="G110" s="55"/>
      <c r="H110" s="56"/>
      <c r="I110" s="27"/>
      <c r="J110" s="27"/>
    </row>
    <row r="111" spans="1:10" ht="16.5" x14ac:dyDescent="0.3">
      <c r="A111" s="6"/>
      <c r="B111" s="53"/>
      <c r="C111" s="54"/>
      <c r="D111" s="54"/>
      <c r="E111" s="54"/>
      <c r="F111" s="55"/>
      <c r="G111" s="55"/>
      <c r="H111" s="56"/>
      <c r="I111" s="27"/>
      <c r="J111" s="27"/>
    </row>
    <row r="112" spans="1:10" ht="16.5" x14ac:dyDescent="0.3">
      <c r="A112" s="4" t="s">
        <v>39</v>
      </c>
      <c r="B112" s="39"/>
      <c r="C112" s="29"/>
      <c r="D112" s="29"/>
      <c r="E112" s="35"/>
      <c r="F112" s="24"/>
      <c r="G112" s="24"/>
      <c r="H112" s="57"/>
      <c r="I112" s="27"/>
      <c r="J112" s="27"/>
    </row>
    <row r="113" spans="1:10" ht="30" x14ac:dyDescent="0.3">
      <c r="A113" s="3" t="s">
        <v>23</v>
      </c>
      <c r="B113" s="28" t="s">
        <v>77</v>
      </c>
      <c r="C113" s="29"/>
      <c r="D113" s="29"/>
      <c r="E113" s="35"/>
      <c r="F113" s="24"/>
      <c r="G113" s="24"/>
      <c r="H113" s="57"/>
      <c r="I113" s="27"/>
      <c r="J113" s="27"/>
    </row>
    <row r="114" spans="1:10" ht="16.5" x14ac:dyDescent="0.3">
      <c r="A114" s="3"/>
      <c r="B114" s="28"/>
      <c r="C114" s="29"/>
      <c r="D114" s="29"/>
      <c r="E114" s="35"/>
      <c r="F114" s="24"/>
      <c r="G114" s="24"/>
      <c r="H114" s="57"/>
      <c r="I114" s="27"/>
      <c r="J114" s="27"/>
    </row>
    <row r="115" spans="1:10" ht="60" x14ac:dyDescent="0.3">
      <c r="A115" s="4" t="s">
        <v>3</v>
      </c>
      <c r="B115" s="39" t="s">
        <v>58</v>
      </c>
      <c r="C115" s="29"/>
      <c r="D115" s="29"/>
      <c r="E115" s="35"/>
      <c r="F115" s="24"/>
      <c r="G115" s="24"/>
      <c r="H115" s="57"/>
      <c r="I115" s="27"/>
      <c r="J115" s="27"/>
    </row>
    <row r="116" spans="1:10" ht="16.5" x14ac:dyDescent="0.3">
      <c r="A116" s="4" t="s">
        <v>6</v>
      </c>
      <c r="B116" s="39" t="s">
        <v>39</v>
      </c>
      <c r="C116" s="29"/>
      <c r="D116" s="29" t="s">
        <v>59</v>
      </c>
      <c r="E116" s="35">
        <v>10</v>
      </c>
      <c r="F116" s="31"/>
      <c r="G116" s="31">
        <f>E116*F116</f>
        <v>0</v>
      </c>
      <c r="H116" s="57"/>
      <c r="I116" s="27"/>
      <c r="J116" s="27"/>
    </row>
    <row r="117" spans="1:10" ht="75" x14ac:dyDescent="0.3">
      <c r="A117" s="4" t="s">
        <v>8</v>
      </c>
      <c r="B117" s="88" t="s">
        <v>78</v>
      </c>
      <c r="C117" s="29"/>
      <c r="D117" s="29"/>
      <c r="E117" s="35"/>
      <c r="F117" s="24"/>
      <c r="G117" s="24"/>
      <c r="H117" s="57"/>
      <c r="I117" s="27"/>
      <c r="J117" s="27"/>
    </row>
    <row r="118" spans="1:10" ht="16.5" x14ac:dyDescent="0.3">
      <c r="A118" s="4" t="s">
        <v>6</v>
      </c>
      <c r="B118" s="83" t="s">
        <v>79</v>
      </c>
      <c r="C118" s="29"/>
      <c r="D118" s="29" t="s">
        <v>59</v>
      </c>
      <c r="E118" s="35">
        <v>5</v>
      </c>
      <c r="F118" s="31"/>
      <c r="G118" s="31">
        <f>E118*F118</f>
        <v>0</v>
      </c>
      <c r="H118" s="57"/>
      <c r="I118" s="27"/>
      <c r="J118" s="27"/>
    </row>
    <row r="119" spans="1:10" ht="60" x14ac:dyDescent="0.3">
      <c r="A119" s="4" t="s">
        <v>11</v>
      </c>
      <c r="B119" s="88" t="s">
        <v>80</v>
      </c>
      <c r="C119" s="29"/>
      <c r="D119" s="29"/>
      <c r="E119" s="35"/>
      <c r="F119" s="24"/>
      <c r="G119" s="24"/>
      <c r="H119" s="57"/>
      <c r="I119" s="27"/>
      <c r="J119" s="27"/>
    </row>
    <row r="120" spans="1:10" ht="16.5" x14ac:dyDescent="0.3">
      <c r="A120" s="4" t="s">
        <v>6</v>
      </c>
      <c r="B120" s="83" t="s">
        <v>81</v>
      </c>
      <c r="C120" s="29"/>
      <c r="D120" s="29" t="s">
        <v>59</v>
      </c>
      <c r="E120" s="35">
        <v>5</v>
      </c>
      <c r="F120" s="31"/>
      <c r="G120" s="31">
        <f>E120*F120</f>
        <v>0</v>
      </c>
      <c r="H120" s="57"/>
      <c r="I120" s="27"/>
      <c r="J120" s="27"/>
    </row>
    <row r="121" spans="1:10" ht="16.5" x14ac:dyDescent="0.3">
      <c r="A121" s="4" t="s">
        <v>6</v>
      </c>
      <c r="B121" s="83" t="s">
        <v>81</v>
      </c>
      <c r="C121" s="29"/>
      <c r="D121" s="29" t="s">
        <v>59</v>
      </c>
      <c r="E121" s="35">
        <v>5</v>
      </c>
      <c r="F121" s="31"/>
      <c r="G121" s="31">
        <f>E121*F121</f>
        <v>0</v>
      </c>
      <c r="H121" s="57"/>
      <c r="I121" s="27"/>
      <c r="J121" s="27"/>
    </row>
    <row r="122" spans="1:10" ht="16.5" x14ac:dyDescent="0.3">
      <c r="A122" s="4" t="s">
        <v>6</v>
      </c>
      <c r="B122" s="83" t="s">
        <v>81</v>
      </c>
      <c r="C122" s="29"/>
      <c r="D122" s="29" t="s">
        <v>59</v>
      </c>
      <c r="E122" s="35">
        <v>5</v>
      </c>
      <c r="F122" s="31"/>
      <c r="G122" s="31">
        <f>E122*F122</f>
        <v>0</v>
      </c>
      <c r="H122" s="57"/>
      <c r="I122" s="27"/>
      <c r="J122" s="27"/>
    </row>
    <row r="123" spans="1:10" ht="105" x14ac:dyDescent="0.3">
      <c r="A123" s="4" t="s">
        <v>13</v>
      </c>
      <c r="B123" s="88" t="s">
        <v>82</v>
      </c>
      <c r="C123" s="29"/>
      <c r="D123" s="29"/>
      <c r="E123" s="35"/>
      <c r="F123" s="24"/>
      <c r="G123" s="24"/>
      <c r="H123" s="57"/>
      <c r="I123" s="27"/>
      <c r="J123" s="27"/>
    </row>
    <row r="124" spans="1:10" ht="16.5" x14ac:dyDescent="0.3">
      <c r="A124" s="4" t="s">
        <v>6</v>
      </c>
      <c r="B124" s="83" t="s">
        <v>83</v>
      </c>
      <c r="C124" s="29"/>
      <c r="D124" s="29" t="s">
        <v>59</v>
      </c>
      <c r="E124" s="35">
        <v>5</v>
      </c>
      <c r="F124" s="31"/>
      <c r="G124" s="31">
        <f>E124*F124</f>
        <v>0</v>
      </c>
      <c r="H124" s="57"/>
      <c r="I124" s="27"/>
      <c r="J124" s="27"/>
    </row>
    <row r="125" spans="1:10" ht="75" x14ac:dyDescent="0.3">
      <c r="A125" s="4" t="s">
        <v>17</v>
      </c>
      <c r="B125" s="39" t="s">
        <v>84</v>
      </c>
      <c r="C125" s="29"/>
      <c r="D125" s="29"/>
      <c r="E125" s="35"/>
      <c r="F125" s="24"/>
      <c r="G125" s="24"/>
      <c r="H125" s="57"/>
      <c r="I125" s="27"/>
      <c r="J125" s="27"/>
    </row>
    <row r="126" spans="1:10" ht="16.5" x14ac:dyDescent="0.3">
      <c r="A126" s="4" t="s">
        <v>6</v>
      </c>
      <c r="B126" s="39"/>
      <c r="C126" s="29"/>
      <c r="D126" s="29" t="s">
        <v>53</v>
      </c>
      <c r="E126" s="35">
        <v>1</v>
      </c>
      <c r="F126" s="31"/>
      <c r="G126" s="31">
        <f>E126*F126</f>
        <v>0</v>
      </c>
      <c r="H126" s="57"/>
      <c r="I126" s="27"/>
      <c r="J126" s="27"/>
    </row>
    <row r="127" spans="1:10" ht="75" x14ac:dyDescent="0.3">
      <c r="A127" s="4" t="s">
        <v>20</v>
      </c>
      <c r="B127" s="89" t="s">
        <v>85</v>
      </c>
      <c r="C127" s="29"/>
      <c r="D127" s="29"/>
      <c r="E127" s="35"/>
      <c r="F127" s="24"/>
      <c r="G127" s="24"/>
      <c r="H127" s="57"/>
      <c r="I127" s="27"/>
      <c r="J127" s="27"/>
    </row>
    <row r="128" spans="1:10" ht="16.5" x14ac:dyDescent="0.3">
      <c r="A128" s="4" t="s">
        <v>6</v>
      </c>
      <c r="B128" s="90" t="s">
        <v>86</v>
      </c>
      <c r="C128" s="29"/>
      <c r="D128" s="29" t="s">
        <v>53</v>
      </c>
      <c r="E128" s="35">
        <v>2</v>
      </c>
      <c r="F128" s="31"/>
      <c r="G128" s="31">
        <f>E128*F128</f>
        <v>0</v>
      </c>
      <c r="H128" s="57"/>
      <c r="I128" s="27"/>
      <c r="J128" s="27"/>
    </row>
    <row r="129" spans="1:10" ht="16.5" x14ac:dyDescent="0.3">
      <c r="A129" s="4" t="s">
        <v>6</v>
      </c>
      <c r="B129" s="90" t="s">
        <v>87</v>
      </c>
      <c r="C129" s="29"/>
      <c r="D129" s="29" t="s">
        <v>53</v>
      </c>
      <c r="E129" s="35">
        <v>1</v>
      </c>
      <c r="F129" s="31"/>
      <c r="G129" s="31">
        <f>E129*F129</f>
        <v>0</v>
      </c>
      <c r="H129" s="57"/>
      <c r="I129" s="27"/>
      <c r="J129" s="27"/>
    </row>
    <row r="130" spans="1:10" ht="120" x14ac:dyDescent="0.3">
      <c r="A130" s="4" t="s">
        <v>23</v>
      </c>
      <c r="B130" s="88" t="s">
        <v>88</v>
      </c>
      <c r="C130" s="29"/>
      <c r="D130" s="29"/>
      <c r="E130" s="35"/>
      <c r="F130" s="24"/>
      <c r="G130" s="24"/>
      <c r="H130" s="57"/>
      <c r="I130" s="27"/>
      <c r="J130" s="27"/>
    </row>
    <row r="131" spans="1:10" ht="16.5" x14ac:dyDescent="0.3">
      <c r="A131" s="4" t="s">
        <v>6</v>
      </c>
      <c r="B131" s="83" t="s">
        <v>89</v>
      </c>
      <c r="C131" s="29"/>
      <c r="D131" s="29" t="s">
        <v>53</v>
      </c>
      <c r="E131" s="35">
        <v>1</v>
      </c>
      <c r="F131" s="31"/>
      <c r="G131" s="31">
        <f>E131*F131</f>
        <v>0</v>
      </c>
      <c r="H131" s="57"/>
      <c r="I131" s="27"/>
      <c r="J131" s="27"/>
    </row>
    <row r="132" spans="1:10" ht="90" x14ac:dyDescent="0.3">
      <c r="A132" s="4" t="s">
        <v>25</v>
      </c>
      <c r="B132" s="88" t="s">
        <v>90</v>
      </c>
      <c r="C132" s="29"/>
      <c r="D132" s="29"/>
      <c r="E132" s="35"/>
      <c r="F132" s="24"/>
      <c r="G132" s="24"/>
      <c r="H132" s="57"/>
      <c r="I132" s="27"/>
      <c r="J132" s="27"/>
    </row>
    <row r="133" spans="1:10" ht="16.5" x14ac:dyDescent="0.3">
      <c r="A133" s="4" t="s">
        <v>6</v>
      </c>
      <c r="B133" s="83" t="s">
        <v>91</v>
      </c>
      <c r="C133" s="29"/>
      <c r="D133" s="29" t="s">
        <v>53</v>
      </c>
      <c r="E133" s="35">
        <v>1</v>
      </c>
      <c r="F133" s="31"/>
      <c r="G133" s="31">
        <f>E133*F133</f>
        <v>0</v>
      </c>
      <c r="H133" s="57"/>
      <c r="I133" s="27"/>
      <c r="J133" s="27"/>
    </row>
    <row r="134" spans="1:10" ht="120" x14ac:dyDescent="0.3">
      <c r="A134" s="4" t="s">
        <v>27</v>
      </c>
      <c r="B134" s="39" t="s">
        <v>92</v>
      </c>
      <c r="C134" s="29"/>
      <c r="D134" s="29"/>
      <c r="E134" s="35"/>
      <c r="F134" s="24"/>
      <c r="G134" s="24"/>
      <c r="H134" s="57"/>
      <c r="I134" s="27"/>
      <c r="J134" s="27"/>
    </row>
    <row r="135" spans="1:10" ht="16.5" x14ac:dyDescent="0.3">
      <c r="A135" s="4" t="s">
        <v>6</v>
      </c>
      <c r="B135" s="39"/>
      <c r="C135" s="29"/>
      <c r="D135" s="29" t="s">
        <v>53</v>
      </c>
      <c r="E135" s="35">
        <v>1</v>
      </c>
      <c r="F135" s="31"/>
      <c r="G135" s="31">
        <f>E135*F135</f>
        <v>0</v>
      </c>
      <c r="H135" s="57"/>
      <c r="I135" s="27"/>
      <c r="J135" s="27"/>
    </row>
    <row r="136" spans="1:10" ht="60" x14ac:dyDescent="0.3">
      <c r="A136" s="13" t="s">
        <v>20</v>
      </c>
      <c r="B136" s="39" t="s">
        <v>93</v>
      </c>
      <c r="C136" s="29"/>
      <c r="D136" s="29"/>
      <c r="E136" s="35"/>
      <c r="F136" s="91"/>
      <c r="G136" s="91"/>
      <c r="H136" s="92"/>
      <c r="I136" s="27"/>
      <c r="J136" s="27"/>
    </row>
    <row r="137" spans="1:10" ht="16.5" x14ac:dyDescent="0.3">
      <c r="A137" s="13" t="s">
        <v>6</v>
      </c>
      <c r="B137" s="39" t="s">
        <v>94</v>
      </c>
      <c r="C137" s="29"/>
      <c r="D137" s="29" t="s">
        <v>53</v>
      </c>
      <c r="E137" s="35"/>
      <c r="F137" s="93"/>
      <c r="G137" s="93">
        <f>E137*F137</f>
        <v>0</v>
      </c>
      <c r="H137" s="94"/>
      <c r="I137" s="27"/>
      <c r="J137" s="27"/>
    </row>
    <row r="138" spans="1:10" ht="75" x14ac:dyDescent="0.3">
      <c r="A138" s="4" t="s">
        <v>29</v>
      </c>
      <c r="B138" s="39" t="s">
        <v>66</v>
      </c>
      <c r="C138" s="29"/>
      <c r="D138" s="29"/>
      <c r="E138" s="35"/>
      <c r="F138" s="24"/>
      <c r="G138" s="24"/>
      <c r="H138" s="57"/>
      <c r="I138" s="27"/>
      <c r="J138" s="27"/>
    </row>
    <row r="139" spans="1:10" ht="16.5" x14ac:dyDescent="0.3">
      <c r="A139" s="4" t="s">
        <v>6</v>
      </c>
      <c r="B139" s="39"/>
      <c r="C139" s="29"/>
      <c r="D139" s="29" t="s">
        <v>22</v>
      </c>
      <c r="E139" s="35">
        <v>1</v>
      </c>
      <c r="F139" s="31"/>
      <c r="G139" s="31">
        <f>E139*F139</f>
        <v>0</v>
      </c>
      <c r="H139" s="57"/>
      <c r="I139" s="27"/>
      <c r="J139" s="27"/>
    </row>
    <row r="140" spans="1:10" ht="16.5" x14ac:dyDescent="0.3">
      <c r="A140" s="7"/>
      <c r="B140" s="58"/>
      <c r="C140" s="59"/>
      <c r="D140" s="59"/>
      <c r="E140" s="60"/>
      <c r="F140" s="31"/>
      <c r="G140" s="87"/>
      <c r="H140" s="57"/>
      <c r="I140" s="27"/>
      <c r="J140" s="27"/>
    </row>
    <row r="141" spans="1:10" ht="30" x14ac:dyDescent="0.3">
      <c r="A141" s="5" t="s">
        <v>23</v>
      </c>
      <c r="B141" s="49" t="s">
        <v>72</v>
      </c>
      <c r="C141" s="50" t="s">
        <v>32</v>
      </c>
      <c r="D141" s="50" t="s">
        <v>32</v>
      </c>
      <c r="E141" s="62"/>
      <c r="F141" s="63"/>
      <c r="G141" s="51">
        <f>SUM(G114:G140)</f>
        <v>0</v>
      </c>
      <c r="H141" s="64"/>
      <c r="I141" s="27"/>
      <c r="J141" s="27"/>
    </row>
    <row r="142" spans="1:10" ht="16.5" x14ac:dyDescent="0.3">
      <c r="A142" s="7"/>
      <c r="B142" s="58"/>
      <c r="C142" s="59"/>
      <c r="D142" s="59"/>
      <c r="E142" s="60"/>
      <c r="F142" s="24"/>
      <c r="G142" s="61"/>
      <c r="H142" s="57"/>
      <c r="I142" s="27"/>
      <c r="J142" s="27"/>
    </row>
    <row r="143" spans="1:10" ht="16.5" x14ac:dyDescent="0.3">
      <c r="A143" s="7"/>
      <c r="B143" s="58"/>
      <c r="C143" s="59"/>
      <c r="D143" s="59"/>
      <c r="E143" s="60"/>
      <c r="F143" s="24"/>
      <c r="G143" s="61"/>
      <c r="H143" s="57"/>
      <c r="I143" s="27"/>
      <c r="J143" s="27"/>
    </row>
    <row r="144" spans="1:10" ht="16.5" x14ac:dyDescent="0.3">
      <c r="A144" s="7"/>
      <c r="B144" s="58"/>
      <c r="C144" s="59"/>
      <c r="D144" s="59"/>
      <c r="E144" s="60"/>
      <c r="F144" s="24"/>
      <c r="G144" s="61"/>
      <c r="H144" s="57"/>
      <c r="I144" s="27"/>
      <c r="J144" s="27"/>
    </row>
    <row r="145" spans="1:10" ht="16.5" x14ac:dyDescent="0.3">
      <c r="A145" s="7"/>
      <c r="B145" s="58"/>
      <c r="C145" s="59"/>
      <c r="D145" s="59"/>
      <c r="E145" s="60"/>
      <c r="F145" s="24"/>
      <c r="G145" s="61"/>
      <c r="H145" s="57"/>
      <c r="I145" s="27"/>
      <c r="J145" s="27"/>
    </row>
    <row r="146" spans="1:10" ht="16.5" x14ac:dyDescent="0.3">
      <c r="A146" s="7"/>
      <c r="B146" s="58"/>
      <c r="C146" s="59"/>
      <c r="D146" s="59"/>
      <c r="E146" s="60"/>
      <c r="F146" s="24"/>
      <c r="G146" s="61"/>
      <c r="H146" s="57"/>
      <c r="I146" s="27"/>
      <c r="J146" s="27"/>
    </row>
    <row r="147" spans="1:10" ht="16.5" x14ac:dyDescent="0.3">
      <c r="A147" s="4"/>
      <c r="B147" s="39"/>
      <c r="C147" s="29"/>
      <c r="D147" s="29"/>
      <c r="E147" s="35"/>
      <c r="F147" s="24"/>
      <c r="G147" s="24"/>
      <c r="H147" s="57"/>
      <c r="I147" s="27"/>
      <c r="J147" s="27"/>
    </row>
    <row r="148" spans="1:10" ht="16.5" x14ac:dyDescent="0.3">
      <c r="A148" s="4"/>
      <c r="B148" s="28" t="s">
        <v>95</v>
      </c>
      <c r="C148" s="29"/>
      <c r="D148" s="29"/>
      <c r="E148" s="35"/>
      <c r="F148" s="24"/>
      <c r="G148" s="24"/>
      <c r="H148" s="57"/>
      <c r="I148" s="27"/>
      <c r="J148" s="27"/>
    </row>
    <row r="149" spans="1:10" ht="16.5" x14ac:dyDescent="0.3">
      <c r="A149" s="4"/>
      <c r="B149" s="39"/>
      <c r="C149" s="29"/>
      <c r="D149" s="29"/>
      <c r="E149" s="35"/>
      <c r="F149" s="24"/>
      <c r="G149" s="24"/>
      <c r="H149" s="57"/>
      <c r="I149" s="27"/>
      <c r="J149" s="27"/>
    </row>
    <row r="150" spans="1:10" ht="16.5" x14ac:dyDescent="0.3">
      <c r="A150" s="4"/>
      <c r="B150" s="39"/>
      <c r="C150" s="29"/>
      <c r="D150" s="29"/>
      <c r="E150" s="35"/>
      <c r="F150" s="24"/>
      <c r="G150" s="24"/>
      <c r="H150" s="57"/>
      <c r="I150" s="27"/>
      <c r="J150" s="27"/>
    </row>
    <row r="151" spans="1:10" ht="16.5" x14ac:dyDescent="0.3">
      <c r="A151" s="4" t="s">
        <v>3</v>
      </c>
      <c r="B151" s="32" t="str">
        <f>B4</f>
        <v xml:space="preserve">PRIPREMNI I POMOĆNI RADOVI </v>
      </c>
      <c r="C151" s="29"/>
      <c r="D151" s="29"/>
      <c r="E151" s="35"/>
      <c r="F151" s="24"/>
      <c r="G151" s="31" t="str">
        <f>IF(G27=0,"",G27)</f>
        <v/>
      </c>
      <c r="H151" s="24"/>
      <c r="I151" s="27"/>
      <c r="J151" s="27"/>
    </row>
    <row r="152" spans="1:10" ht="16.5" x14ac:dyDescent="0.3">
      <c r="A152" s="4" t="s">
        <v>8</v>
      </c>
      <c r="B152" s="32" t="str">
        <f>B31</f>
        <v>SANACIJA KOLNIČKE KONSTRUKCIJE</v>
      </c>
      <c r="C152" s="29"/>
      <c r="D152" s="29"/>
      <c r="E152" s="35"/>
      <c r="F152" s="24"/>
      <c r="G152" s="31" t="str">
        <f>IF(G40=0,"",G40)</f>
        <v/>
      </c>
      <c r="H152" s="24"/>
      <c r="I152" s="27"/>
      <c r="J152" s="27"/>
    </row>
    <row r="153" spans="1:10" ht="16.5" x14ac:dyDescent="0.3">
      <c r="A153" s="4" t="s">
        <v>11</v>
      </c>
      <c r="B153" s="32" t="str">
        <f>B44</f>
        <v>ZEMLJANI RADOVI</v>
      </c>
      <c r="C153" s="29"/>
      <c r="D153" s="29"/>
      <c r="E153" s="35"/>
      <c r="F153" s="24"/>
      <c r="G153" s="31" t="str">
        <f>IF(G72=0,"",G72)</f>
        <v/>
      </c>
      <c r="H153" s="24"/>
      <c r="I153" s="27"/>
      <c r="J153" s="27"/>
    </row>
    <row r="154" spans="1:10" ht="16.5" x14ac:dyDescent="0.3">
      <c r="A154" s="4" t="s">
        <v>13</v>
      </c>
      <c r="B154" s="32" t="str">
        <f>B63</f>
        <v>BETONSKI I ARMIRANO-BETONSKI RADOVI</v>
      </c>
      <c r="C154" s="29"/>
      <c r="D154" s="29"/>
      <c r="E154" s="23"/>
      <c r="F154" s="24"/>
      <c r="G154" s="31" t="str">
        <f>IF(G72=0,"",G72)</f>
        <v/>
      </c>
      <c r="H154" s="31"/>
      <c r="I154" s="27"/>
      <c r="J154" s="27"/>
    </row>
    <row r="155" spans="1:10" ht="16.5" x14ac:dyDescent="0.3">
      <c r="A155" s="4" t="s">
        <v>17</v>
      </c>
      <c r="B155" s="32" t="str">
        <f>B76</f>
        <v>MONTERSKI RADOVI KOD KANALIZACIJE</v>
      </c>
      <c r="C155" s="29"/>
      <c r="D155" s="29"/>
      <c r="E155" s="23"/>
      <c r="F155" s="24"/>
      <c r="G155" s="31" t="str">
        <f>IF(G98=0,"",G98)</f>
        <v/>
      </c>
      <c r="H155" s="31"/>
      <c r="I155" s="27"/>
      <c r="J155" s="27"/>
    </row>
    <row r="156" spans="1:10" ht="16.5" x14ac:dyDescent="0.3">
      <c r="A156" s="4" t="s">
        <v>20</v>
      </c>
      <c r="B156" s="32" t="str">
        <f>B102</f>
        <v xml:space="preserve">UNUTRAŠNJI PRIPREMNI I POMOĆNI RADOVI </v>
      </c>
      <c r="C156" s="29"/>
      <c r="D156" s="29"/>
      <c r="E156" s="23"/>
      <c r="F156" s="24"/>
      <c r="G156" s="31" t="str">
        <f>IF(G109=0,"",G109)</f>
        <v/>
      </c>
      <c r="H156" s="31"/>
      <c r="I156" s="27"/>
      <c r="J156" s="27"/>
    </row>
    <row r="157" spans="1:10" ht="30" x14ac:dyDescent="0.3">
      <c r="A157" s="4" t="s">
        <v>23</v>
      </c>
      <c r="B157" s="32" t="str">
        <f>B113</f>
        <v>UNUTRAŠNJI MONTERSKI RADOVI KOD KANALIZACIJE</v>
      </c>
      <c r="C157" s="29"/>
      <c r="D157" s="29"/>
      <c r="E157" s="23"/>
      <c r="F157" s="24"/>
      <c r="G157" s="31" t="str">
        <f>IF(G141=0,"",G141)</f>
        <v/>
      </c>
      <c r="H157" s="31"/>
      <c r="I157" s="27"/>
      <c r="J157" s="27"/>
    </row>
    <row r="158" spans="1:10" ht="17.25" thickBot="1" x14ac:dyDescent="0.35">
      <c r="A158" s="14" t="s">
        <v>32</v>
      </c>
      <c r="B158" s="95" t="s">
        <v>32</v>
      </c>
      <c r="C158" s="96" t="s">
        <v>32</v>
      </c>
      <c r="D158" s="96" t="s">
        <v>32</v>
      </c>
      <c r="E158" s="97"/>
      <c r="F158" s="98"/>
      <c r="G158" s="98" t="s">
        <v>32</v>
      </c>
      <c r="H158" s="99"/>
      <c r="I158" s="27"/>
      <c r="J158" s="27"/>
    </row>
    <row r="159" spans="1:10" ht="17.25" thickTop="1" x14ac:dyDescent="0.3">
      <c r="A159" s="4"/>
      <c r="B159" s="28" t="s">
        <v>96</v>
      </c>
      <c r="C159" s="29"/>
      <c r="D159" s="29"/>
      <c r="E159" s="23"/>
      <c r="F159" s="24"/>
      <c r="G159" s="100" t="str">
        <f>IF(SUM(G151:G158)=0,"",SUM(G151:G158))</f>
        <v/>
      </c>
      <c r="H159" s="31"/>
      <c r="I159" s="27"/>
      <c r="J159" s="27"/>
    </row>
    <row r="160" spans="1:10" ht="16.5" x14ac:dyDescent="0.3">
      <c r="B160" s="101"/>
      <c r="C160" s="102"/>
      <c r="D160" s="102"/>
      <c r="E160" s="103"/>
      <c r="F160" s="24"/>
      <c r="G160" s="104"/>
      <c r="H160" s="26"/>
      <c r="I160" s="27"/>
      <c r="J160" s="27"/>
    </row>
    <row r="161" spans="2:10" ht="81.75" customHeight="1" x14ac:dyDescent="0.3">
      <c r="B161" s="105" t="s">
        <v>97</v>
      </c>
      <c r="C161" s="105"/>
      <c r="D161" s="105"/>
      <c r="E161" s="105"/>
      <c r="F161" s="105"/>
      <c r="G161" s="105"/>
      <c r="H161" s="105"/>
      <c r="I161" s="27"/>
      <c r="J161" s="27"/>
    </row>
  </sheetData>
  <mergeCells count="2">
    <mergeCell ref="B161:H161"/>
    <mergeCell ref="B1:J1"/>
  </mergeCells>
  <pageMargins left="0.7" right="0.7" top="0.75" bottom="0.75" header="0.3" footer="0.3"/>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Kanalizacija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Begović</dc:creator>
  <cp:lastModifiedBy>Azra Busovača</cp:lastModifiedBy>
  <cp:lastPrinted>2025-07-10T10:08:28Z</cp:lastPrinted>
  <dcterms:created xsi:type="dcterms:W3CDTF">2025-04-15T11:54:59Z</dcterms:created>
  <dcterms:modified xsi:type="dcterms:W3CDTF">2025-08-26T11:27:22Z</dcterms:modified>
</cp:coreProperties>
</file>